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VereshchakaAV\Desktop\"/>
    </mc:Choice>
  </mc:AlternateContent>
  <xr:revisionPtr revIDLastSave="0" documentId="8_{457F50DE-93BD-4F70-8EF5-CB8AB0BE1B83}" xr6:coauthVersionLast="47" xr6:coauthVersionMax="47" xr10:uidLastSave="{00000000-0000-0000-0000-000000000000}"/>
  <bookViews>
    <workbookView xWindow="-120" yWindow="-120" windowWidth="29040" windowHeight="15840" xr2:uid="{0D20B8E0-B202-4C55-A8D6-05B94A9F5AC5}"/>
  </bookViews>
  <sheets>
    <sheet name="I" sheetId="1" r:id="rId1"/>
    <sheet name="III" sheetId="2" r:id="rId2"/>
  </sheets>
  <externalReferences>
    <externalReference r:id="rId3"/>
    <externalReference r:id="rId4"/>
    <externalReference r:id="rId5"/>
    <externalReference r:id="rId6"/>
  </externalReferences>
  <definedNames>
    <definedName name="org">[3]Титульный!$G$15</definedName>
    <definedName name="rng_actions_01">[4]TEHSHEET!$X$3:$X$110</definedName>
    <definedName name="два">#REF!</definedName>
    <definedName name="лет">#REF!</definedName>
    <definedName name="мат">#REF!</definedName>
    <definedName name="_xlnm.Print_Area" localSheetId="1">III!$A$1:$I$19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 l="1"/>
  <c r="H17" i="2"/>
  <c r="I16" i="2"/>
  <c r="H16" i="2"/>
  <c r="E16" i="2"/>
  <c r="D16" i="2"/>
  <c r="I15" i="2"/>
  <c r="H15" i="2"/>
  <c r="E15" i="2"/>
  <c r="D15" i="2"/>
  <c r="F58" i="1"/>
  <c r="E58" i="1"/>
  <c r="F57" i="1"/>
  <c r="D57" i="1"/>
  <c r="F55" i="1"/>
  <c r="F54" i="1"/>
  <c r="D52" i="1"/>
  <c r="F51" i="1"/>
  <c r="D51" i="1"/>
  <c r="F50" i="1"/>
  <c r="D50" i="1"/>
  <c r="F49" i="1"/>
  <c r="D49" i="1"/>
  <c r="F47" i="1"/>
  <c r="D47" i="1"/>
  <c r="D58" i="1" s="1"/>
  <c r="F45" i="1"/>
  <c r="D45" i="1"/>
  <c r="D55" i="1" s="1"/>
  <c r="F44" i="1"/>
  <c r="D44" i="1"/>
  <c r="F41" i="1"/>
  <c r="F39" i="1"/>
  <c r="F38" i="1"/>
  <c r="F34" i="1"/>
  <c r="F32" i="1"/>
  <c r="F52" i="1" s="1"/>
  <c r="D32" i="1"/>
  <c r="F30" i="1"/>
  <c r="D30" i="1"/>
  <c r="D34" i="1" s="1"/>
  <c r="F29" i="1"/>
  <c r="E29" i="1"/>
  <c r="E34" i="1" s="1"/>
  <c r="D29" i="1"/>
</calcChain>
</file>

<file path=xl/sharedStrings.xml><?xml version="1.0" encoding="utf-8"?>
<sst xmlns="http://schemas.openxmlformats.org/spreadsheetml/2006/main" count="229" uniqueCount="166">
  <si>
    <t>Приложение N 1</t>
  </si>
  <si>
    <t>к стандартам раскрытия информации</t>
  </si>
  <si>
    <t>субъектами оптового и розничных</t>
  </si>
  <si>
    <t>рынков электрической энергии,</t>
  </si>
  <si>
    <t>(в ред.Постановления Правительства РФ от 30.01.2019 № 64)</t>
  </si>
  <si>
    <t>(форма)</t>
  </si>
  <si>
    <t>ПРЕДЛОЖЕНИЕ                                                                                                                                                                                                                        о размере цен (тарифов), долгосрочных параметров регулирования  (вид цены (тарифа) на 2021 год                                                                                                                                              (расчетный период регулирования)</t>
  </si>
  <si>
    <t xml:space="preserve">Общества с ограниченной ответственностью "Дальнереченская энергосетевая компания"  и ООО "ДЭСК"                                                                                    </t>
  </si>
  <si>
    <t>(полное и сокращенное наименование юридического лица)</t>
  </si>
  <si>
    <t>I.Информация об организации</t>
  </si>
  <si>
    <t>Полное наименование</t>
  </si>
  <si>
    <t xml:space="preserve">Общества с ограниченной ответственностью "Дальнереченская энергосетевая компания" </t>
  </si>
  <si>
    <t>Сокращенное наименование</t>
  </si>
  <si>
    <t>ООО "ДЭСК"</t>
  </si>
  <si>
    <t>Место нахождения</t>
  </si>
  <si>
    <t xml:space="preserve">Россия, 195221, г.Санкт-Петербург, проспект Маршала Блюхера,дом 45, литер А, помещение 15-А </t>
  </si>
  <si>
    <t>Фактический адрес</t>
  </si>
  <si>
    <t>ИНН</t>
  </si>
  <si>
    <t>КПП</t>
  </si>
  <si>
    <t>Ф.И.О. руководителя</t>
  </si>
  <si>
    <t>Ковалевский Сергей Юрьевич</t>
  </si>
  <si>
    <t>Адрес электронной почты</t>
  </si>
  <si>
    <t>dln.service@mail.ru</t>
  </si>
  <si>
    <t>Контактный телефон</t>
  </si>
  <si>
    <t>8(42356) 25-5-30</t>
  </si>
  <si>
    <t>Факс</t>
  </si>
  <si>
    <t>II. Основные показатели деятельности организаций</t>
  </si>
  <si>
    <t>№ 
п/п</t>
  </si>
  <si>
    <t>Наименование показателей</t>
  </si>
  <si>
    <t>Единица измерения</t>
  </si>
  <si>
    <t>Фактические показатели 
за год, предшествующий базовому периоду            (2020 г.)</t>
  </si>
  <si>
    <r>
      <t xml:space="preserve">Показатели, утвержденные 
на базовый период                            (2021 г.)  </t>
    </r>
    <r>
      <rPr>
        <vertAlign val="superscript"/>
        <sz val="12"/>
        <rFont val="Times New Roman"/>
        <family val="1"/>
        <charset val="204"/>
      </rPr>
      <t xml:space="preserve">1 </t>
    </r>
  </si>
  <si>
    <t>Предложения 
на расчетный период регулирования (2022 г)</t>
  </si>
  <si>
    <t>II.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</si>
  <si>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</si>
  <si>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</si>
  <si>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</si>
  <si>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</si>
  <si>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</si>
  <si>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</si>
  <si>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</si>
  <si>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</si>
  <si>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</si>
  <si>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</si>
  <si>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</si>
  <si>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</si>
  <si>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</si>
  <si>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</si>
  <si>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</si>
  <si>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</si>
  <si>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3.</t>
  </si>
  <si>
    <t>Показатели регулируемых 
видов деятельности организации</t>
  </si>
  <si>
    <t>3.1.</t>
  </si>
  <si>
    <r>
      <t xml:space="preserve">Расчетный объем услуг в части управления технологическими режимами </t>
    </r>
    <r>
      <rPr>
        <vertAlign val="superscript"/>
        <sz val="12"/>
        <rFont val="Times New Roman"/>
        <family val="1"/>
        <charset val="204"/>
      </rPr>
      <t>2</t>
    </r>
  </si>
  <si>
    <t>МВт</t>
  </si>
  <si>
    <t>3.2.</t>
  </si>
  <si>
    <r>
      <t xml:space="preserve">Расчетный объем услуг в части обеспечения надежности </t>
    </r>
    <r>
      <rPr>
        <vertAlign val="superscript"/>
        <sz val="12"/>
        <rFont val="Times New Roman"/>
        <family val="1"/>
        <charset val="204"/>
      </rPr>
      <t>2</t>
    </r>
  </si>
  <si>
    <t>МВт·ч</t>
  </si>
  <si>
    <t>3.3.</t>
  </si>
  <si>
    <r>
      <t xml:space="preserve">Заявленная мощность </t>
    </r>
    <r>
      <rPr>
        <vertAlign val="superscript"/>
        <sz val="12"/>
        <rFont val="Times New Roman"/>
        <family val="1"/>
        <charset val="204"/>
      </rPr>
      <t>3</t>
    </r>
  </si>
  <si>
    <t xml:space="preserve">
3.4.</t>
  </si>
  <si>
    <r>
      <t xml:space="preserve">
Объем полезного отпуска электроэнергии - всего </t>
    </r>
    <r>
      <rPr>
        <vertAlign val="superscript"/>
        <sz val="12"/>
        <rFont val="Times New Roman"/>
        <family val="1"/>
        <charset val="204"/>
      </rPr>
      <t>3</t>
    </r>
  </si>
  <si>
    <t xml:space="preserve">
тыс. кВт·ч</t>
  </si>
  <si>
    <t>3.5.</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</si>
  <si>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</si>
  <si>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t>тыс. кВт·ч</t>
  </si>
  <si>
    <t>3.6.</t>
  </si>
  <si>
    <t>Уровень потерь электрической энергии  3</t>
  </si>
  <si>
    <t>3.7.</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</si>
  <si>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</si>
  <si>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t>3.8.</t>
  </si>
  <si>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</si>
  <si>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4.</t>
  </si>
  <si>
    <t>Необходимая валовая выручка по регулируемым видам деятельности организации - всего</t>
  </si>
  <si>
    <t>4.1.</t>
  </si>
  <si>
    <r>
      <t xml:space="preserve">Расходы, связанные с производством и реализацией товаров, работ и услуг  </t>
    </r>
    <r>
      <rPr>
        <vertAlign val="superscript"/>
        <sz val="12"/>
        <rFont val="Times New Roman"/>
        <family val="1"/>
        <charset val="204"/>
      </rPr>
      <t>2, 4,</t>
    </r>
    <r>
      <rPr>
        <sz val="12"/>
        <rFont val="Times New Roman"/>
        <family val="1"/>
        <charset val="204"/>
      </rPr>
      <t xml:space="preserve"> операционные (подконтрольные)  расходы 3 - всего</t>
    </r>
  </si>
  <si>
    <t>в том числе:</t>
  </si>
  <si>
    <t>оплата труда</t>
  </si>
  <si>
    <t>ремонт основных фондов</t>
  </si>
  <si>
    <t>материальные затраты</t>
  </si>
  <si>
    <t>4.2.</t>
  </si>
  <si>
    <r>
      <t xml:space="preserve">Расходы, за исключением указанных в позиции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</si>
  <si>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</si>
  <si>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</si>
  <si>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</si>
  <si>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</si>
  <si>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</si>
  <si>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</si>
  <si>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Утверждена Приказом Департамента энергетики Приморского края № 45пр-61 от 31.10.18 г</t>
  </si>
  <si>
    <t>4.5.</t>
  </si>
  <si>
    <r>
      <t xml:space="preserve">Объем условных единиц </t>
    </r>
    <r>
      <rPr>
        <vertAlign val="superscript"/>
        <sz val="12"/>
        <rFont val="Times New Roman"/>
        <family val="1"/>
        <charset val="204"/>
      </rPr>
      <t>3</t>
    </r>
  </si>
  <si>
    <t>у.е.</t>
  </si>
  <si>
    <t>4.6.</t>
  </si>
  <si>
    <r>
      <t xml:space="preserve">Операционные (подконтрольные)  расходы на условную единицу </t>
    </r>
    <r>
      <rPr>
        <vertAlign val="superscript"/>
        <sz val="12"/>
        <rFont val="Times New Roman"/>
        <family val="1"/>
        <charset val="204"/>
      </rPr>
      <t>3</t>
    </r>
  </si>
  <si>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</si>
  <si>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</si>
  <si>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</si>
  <si>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</si>
  <si>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</si>
  <si>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</si>
  <si>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</si>
  <si>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</si>
  <si>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</si>
  <si>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</si>
  <si>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</si>
  <si>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</si>
  <si>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</si>
  <si>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</si>
  <si>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</si>
  <si>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</si>
  <si>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</si>
  <si>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</si>
  <si>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</si>
  <si>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</si>
  <si>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 xml:space="preserve"> III. Цены (тарифы) по регулируемым видам деятельности организации</t>
  </si>
  <si>
    <t>Единица изменения</t>
  </si>
  <si>
    <t>Фактические показатели за год, предшествующий базовому периоду (2020 год)</t>
  </si>
  <si>
    <t>Показатели, утвержденные на базовый период (2021 год)</t>
  </si>
  <si>
    <t>Предложения на расчетный период регулирования           (2022 г.)</t>
  </si>
  <si>
    <t>первое полу-  годие</t>
  </si>
  <si>
    <t>второе полу-  годие</t>
  </si>
  <si>
    <t>Для организаций, относящихся к субъектам естественных монополий:</t>
  </si>
  <si>
    <t xml:space="preserve">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</si>
  <si>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</si>
  <si>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</si>
  <si>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</si>
  <si>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 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</si>
  <si>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</si>
  <si>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</si>
  <si>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</si>
  <si>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</si>
  <si>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</si>
  <si>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 xml:space="preserve">Для коммерческого оператора </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</si>
  <si>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</si>
  <si>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</si>
  <si>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</si>
  <si>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</si>
  <si>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менее 670 кВт</t>
  </si>
  <si>
    <t>от 670 кВт до 10 МВт</t>
  </si>
  <si>
    <t>не менее 10 МВт</t>
  </si>
  <si>
    <t>Для генерирующих объектов</t>
  </si>
  <si>
    <t>цена на электрическую энергию</t>
  </si>
  <si>
    <t>рублей/тыс.кВт ч</t>
  </si>
  <si>
    <t>в том числе топливная составляющая</t>
  </si>
  <si>
    <t>цена на генерирующую мощность</t>
  </si>
  <si>
    <t>средний одноставочный тариф на тепловую энергию</t>
  </si>
  <si>
    <t>рублей/Гкал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</si>
  <si>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</si>
  <si>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</si>
  <si>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</si>
  <si>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</si>
  <si>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</si>
  <si>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</si>
  <si>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</si>
  <si>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</si>
  <si>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</si>
  <si>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</si>
  <si>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</si>
  <si>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</si>
  <si>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рублей/Гкал/ч в месяц</t>
  </si>
  <si>
    <t>4.4.2.</t>
  </si>
  <si>
    <t>тариф на тепловую энергию</t>
  </si>
  <si>
    <t>средний тариф на теплоноситель, в том числе:</t>
  </si>
  <si>
    <t>рублей/куб. метра</t>
  </si>
  <si>
    <t>вода</t>
  </si>
  <si>
    <t>пар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</si>
</sst>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x14ac:knownFonts="1">
    <font>
      <sz val="11"/>
      <color theme="1"/>
      <name val="Calibri"/>
      <family val="2"/>
      <charset val="204"/>
      <scheme val="minor"/>
    </font>
    <font>
      <sz val="10"/>
      <name val="Arial"/>
      <family val="2"/>
      <charset val="204"/>
    </font>
    <font>
      <sz val="11"/>
      <color indexed="8"/>
      <name val="Times New Roman"/>
      <family val="1"/>
      <charset val="204"/>
    </font>
    <font>
      <sz val="10"/>
      <name val="Arial Cyr"/>
      <charset val="204"/>
    </font>
    <font>
      <sz val="12"/>
      <name val="Times New Roman"/>
      <family val="1"/>
      <charset val="204"/>
    </font>
    <font>
      <sz val="11"/>
      <name val="Times New Roman"/>
      <family val="1"/>
      <charset val="204"/>
    </font>
    <font>
      <b/>
      <sz val="14"/>
      <color indexed="8"/>
      <name val="Times New Roman"/>
      <family val="1"/>
      <charset val="204"/>
    </font>
    <font>
      <b/>
      <u/>
      <sz val="11"/>
      <name val="Times New Roman"/>
      <family val="1"/>
      <charset val="204"/>
    </font>
    <font>
      <u/>
      <sz val="11"/>
      <name val="Times New Roman"/>
      <family val="1"/>
      <charset val="204"/>
    </font>
    <font>
      <u/>
      <sz val="11"/>
      <color rgb="FF000000"/>
      <name val="Times New Roman"/>
      <family val="1"/>
      <charset val="204"/>
    </font>
    <font>
      <sz val="11"/>
      <color rgb="FF000000"/>
      <name val="Times New Roman"/>
      <family val="1"/>
      <charset val="204"/>
    </font>
    <font>
      <u/>
      <sz val="10"/>
      <color indexed="12"/>
      <name val="Arial Cyr"/>
      <charset val="204"/>
    </font>
    <font>
      <sz val="13"/>
      <name val="Times New Roman"/>
      <family val="1"/>
      <charset val="204"/>
    </font>
    <font>
      <vertAlign val="superscript"/>
      <sz val="12"/>
      <name val="Times New Roman"/>
      <family val="1"/>
      <charset val="204"/>
    </font>
    <font>
      <sz val="12"/>
      <color indexed="10"/>
      <name val="Times New Roman"/>
      <family val="1"/>
      <charset val="204"/>
    </font>
    <font>
      <sz val="10"/>
      <color indexed="9"/>
      <name val="Times New Roman"/>
      <family val="1"/>
      <charset val="204"/>
    </font>
    <font>
      <vertAlign val="superscript"/>
      <sz val="10"/>
      <name val="Times New Roman"/>
      <family val="1"/>
      <charset val="204"/>
    </font>
    <font>
      <sz val="10"/>
      <name val="Times New Roman"/>
      <family val="1"/>
      <charset val="204"/>
    </font>
    <font>
      <sz val="11"/>
      <color indexed="8"/>
      <name val="Calibri"/>
      <family val="2"/>
      <charset val="204"/>
    </font>
    <font>
      <vertAlign val="superscrip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3" fillId="0" borderId="0"/>
    <xf numFmtId="0" fontId="11" fillId="0" borderId="0" applyNumberFormat="0" applyFill="0" applyBorder="0" applyAlignment="0" applyProtection="0">
      <alignment vertical="top"/>
      <protection locked="0"/>
    </xf>
    <xf numFmtId="0" fontId="18" fillId="0" borderId="0"/>
  </cellStyleXfs>
  <cellXfs count="59">
    <xf numFmtId="0" fontId="0" fillId="0" borderId="0" xfId="0"/>
    <xf numFmtId="0" fontId="2" fillId="0" borderId="0" xfId="1" applyFont="1"/>
    <xf numFmtId="0" fontId="4" fillId="0" borderId="0" xfId="2" applyFont="1"/>
    <xf numFmtId="0" fontId="2" fillId="0" borderId="0" xfId="1" applyFont="1" applyAlignment="1">
      <alignment horizontal="left"/>
    </xf>
    <xf numFmtId="0" fontId="5" fillId="0" borderId="0" xfId="1" applyFont="1"/>
    <xf numFmtId="0" fontId="1" fillId="0" borderId="0" xfId="1"/>
    <xf numFmtId="0" fontId="2" fillId="0" borderId="0" xfId="1" applyFont="1" applyAlignment="1">
      <alignment vertical="center" wrapText="1"/>
    </xf>
    <xf numFmtId="0" fontId="2" fillId="0" borderId="0" xfId="1" applyFont="1" applyAlignment="1">
      <alignment horizontal="right" wrapText="1"/>
    </xf>
    <xf numFmtId="0" fontId="5" fillId="0" borderId="0" xfId="1" applyFont="1" applyAlignment="1">
      <alignment horizontal="right" wrapText="1"/>
    </xf>
    <xf numFmtId="0" fontId="5" fillId="0" borderId="0" xfId="1" applyFont="1" applyAlignment="1">
      <alignment horizontal="right"/>
    </xf>
    <xf numFmtId="0" fontId="6" fillId="0" borderId="0" xfId="1" applyFont="1" applyAlignment="1">
      <alignment horizontal="center" vertical="center" wrapText="1"/>
    </xf>
    <xf numFmtId="0" fontId="7" fillId="0" borderId="0" xfId="1" applyFont="1" applyAlignment="1">
      <alignment horizontal="left"/>
    </xf>
    <xf numFmtId="0" fontId="5" fillId="0" borderId="0" xfId="1" applyFont="1" applyAlignment="1">
      <alignment horizontal="center"/>
    </xf>
    <xf numFmtId="0" fontId="5" fillId="0" borderId="0" xfId="1" applyFont="1" applyAlignment="1">
      <alignment horizontal="left"/>
    </xf>
    <xf numFmtId="0" fontId="8" fillId="0" borderId="0" xfId="1" applyFont="1" applyAlignment="1">
      <alignment horizontal="left"/>
    </xf>
    <xf numFmtId="0" fontId="9" fillId="0" borderId="0" xfId="1" applyFont="1"/>
    <xf numFmtId="0" fontId="9" fillId="0" borderId="0" xfId="1" applyFont="1" applyAlignment="1">
      <alignment horizontal="left"/>
    </xf>
    <xf numFmtId="0" fontId="10" fillId="0" borderId="0" xfId="1" applyFont="1"/>
    <xf numFmtId="0" fontId="11" fillId="0" borderId="0" xfId="3" applyAlignment="1" applyProtection="1"/>
    <xf numFmtId="0" fontId="12" fillId="0" borderId="0" xfId="2" applyFont="1" applyAlignment="1">
      <alignment horizontal="center" wrapText="1"/>
    </xf>
    <xf numFmtId="0" fontId="12" fillId="0" borderId="0" xfId="2" applyFont="1" applyAlignment="1">
      <alignment horizontal="center"/>
    </xf>
    <xf numFmtId="0" fontId="4" fillId="2"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0" xfId="2" applyFont="1" applyAlignment="1">
      <alignment horizontal="center" vertical="center" wrapText="1"/>
    </xf>
    <xf numFmtId="0" fontId="12" fillId="0" borderId="1" xfId="2" applyFont="1" applyBorder="1" applyAlignment="1">
      <alignment horizontal="center" wrapText="1"/>
    </xf>
    <xf numFmtId="0" fontId="4" fillId="0" borderId="1" xfId="2" applyFont="1" applyBorder="1" applyAlignment="1">
      <alignment horizontal="left" wrapText="1"/>
    </xf>
    <xf numFmtId="0" fontId="12" fillId="0" borderId="1" xfId="2" applyFont="1" applyBorder="1" applyAlignment="1">
      <alignment horizontal="center"/>
    </xf>
    <xf numFmtId="0" fontId="4" fillId="0" borderId="1" xfId="2" applyFont="1" applyBorder="1" applyAlignment="1">
      <alignment horizontal="center" vertical="top" wrapText="1"/>
    </xf>
    <xf numFmtId="0" fontId="4" fillId="0" borderId="1" xfId="2" applyFont="1" applyBorder="1" applyAlignment="1">
      <alignment horizontal="left" vertical="center" wrapText="1"/>
    </xf>
    <xf numFmtId="4" fontId="4" fillId="0" borderId="1" xfId="2" applyNumberFormat="1" applyFont="1" applyBorder="1" applyAlignment="1">
      <alignment horizontal="center" vertical="top"/>
    </xf>
    <xf numFmtId="0" fontId="4" fillId="0" borderId="0" xfId="2" applyFont="1" applyAlignment="1">
      <alignment vertical="top"/>
    </xf>
    <xf numFmtId="0" fontId="4" fillId="0" borderId="1" xfId="2" applyFont="1" applyBorder="1" applyAlignment="1">
      <alignment horizontal="left" vertical="top" wrapText="1"/>
    </xf>
    <xf numFmtId="0" fontId="4" fillId="0" borderId="1" xfId="2" applyFont="1" applyBorder="1" applyAlignment="1">
      <alignment horizontal="center" vertical="top"/>
    </xf>
    <xf numFmtId="4" fontId="14" fillId="0" borderId="1" xfId="2" applyNumberFormat="1" applyFont="1" applyBorder="1" applyAlignment="1">
      <alignment horizontal="center" vertical="top"/>
    </xf>
    <xf numFmtId="4" fontId="4" fillId="0" borderId="1" xfId="2" applyNumberFormat="1" applyFont="1" applyBorder="1" applyAlignment="1">
      <alignment horizontal="center" vertical="center"/>
    </xf>
    <xf numFmtId="0" fontId="4" fillId="0" borderId="1" xfId="2" applyFont="1" applyBorder="1" applyAlignment="1">
      <alignment horizontal="center" wrapText="1"/>
    </xf>
    <xf numFmtId="0" fontId="4" fillId="2" borderId="1" xfId="2" applyFont="1" applyFill="1" applyBorder="1" applyAlignment="1">
      <alignment horizontal="left" wrapText="1"/>
    </xf>
    <xf numFmtId="164" fontId="4" fillId="0" borderId="1" xfId="2" applyNumberFormat="1" applyFont="1" applyBorder="1" applyAlignment="1">
      <alignment horizontal="center" vertical="center"/>
    </xf>
    <xf numFmtId="0" fontId="4" fillId="0" borderId="1" xfId="2" applyFont="1" applyBorder="1" applyAlignment="1">
      <alignment horizontal="center" vertical="center"/>
    </xf>
    <xf numFmtId="0" fontId="4" fillId="2" borderId="1" xfId="2" applyFont="1" applyFill="1" applyBorder="1" applyAlignment="1">
      <alignment horizontal="left" vertical="top" wrapText="1"/>
    </xf>
    <xf numFmtId="2" fontId="4" fillId="0" borderId="1" xfId="2" applyNumberFormat="1" applyFont="1" applyBorder="1" applyAlignment="1">
      <alignment horizontal="center" vertical="center"/>
    </xf>
    <xf numFmtId="0" fontId="4" fillId="0" borderId="1" xfId="2" applyFont="1" applyBorder="1" applyAlignment="1">
      <alignment vertical="top"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16" fontId="4" fillId="0" borderId="1" xfId="2" applyNumberFormat="1" applyFont="1" applyBorder="1" applyAlignment="1">
      <alignment horizontal="center" vertical="top" wrapText="1"/>
    </xf>
    <xf numFmtId="165" fontId="4" fillId="0" borderId="1" xfId="2" applyNumberFormat="1" applyFont="1" applyBorder="1" applyAlignment="1">
      <alignment horizontal="center" vertical="top"/>
    </xf>
    <xf numFmtId="3" fontId="4" fillId="0" borderId="1" xfId="2" applyNumberFormat="1" applyFont="1" applyBorder="1" applyAlignment="1">
      <alignment horizontal="center" vertical="top"/>
    </xf>
    <xf numFmtId="3" fontId="4" fillId="0" borderId="1" xfId="2" applyNumberFormat="1" applyFont="1" applyBorder="1" applyAlignment="1">
      <alignment horizontal="center" vertical="center" wrapText="1"/>
    </xf>
    <xf numFmtId="0" fontId="15" fillId="0" borderId="0" xfId="2" applyFont="1"/>
    <xf numFmtId="0" fontId="17" fillId="0" borderId="0" xfId="2" applyFont="1"/>
    <xf numFmtId="0" fontId="2" fillId="0" borderId="1" xfId="4" applyFont="1" applyBorder="1" applyAlignment="1">
      <alignment horizontal="center" vertical="center" wrapText="1"/>
    </xf>
    <xf numFmtId="0" fontId="2" fillId="0" borderId="1" xfId="4" applyFont="1" applyBorder="1" applyAlignment="1">
      <alignment horizontal="center" vertical="center" wrapText="1"/>
    </xf>
    <xf numFmtId="0" fontId="2" fillId="0" borderId="1" xfId="4" applyFont="1" applyBorder="1" applyAlignment="1">
      <alignment horizontal="center" vertical="top" wrapText="1"/>
    </xf>
    <xf numFmtId="0" fontId="2" fillId="0" borderId="1" xfId="4" applyFont="1" applyBorder="1" applyAlignment="1">
      <alignment horizontal="left" vertical="top" wrapText="1"/>
    </xf>
    <xf numFmtId="0" fontId="2" fillId="0" borderId="1" xfId="4" applyFont="1" applyBorder="1" applyAlignment="1">
      <alignment horizontal="center" vertical="center"/>
    </xf>
    <xf numFmtId="4" fontId="2" fillId="2" borderId="1" xfId="4" applyNumberFormat="1" applyFont="1" applyFill="1" applyBorder="1" applyAlignment="1">
      <alignment horizontal="center" vertical="center"/>
    </xf>
    <xf numFmtId="2" fontId="2" fillId="2" borderId="1" xfId="4" applyNumberFormat="1" applyFont="1" applyFill="1" applyBorder="1" applyAlignment="1">
      <alignment horizontal="center" vertical="center"/>
    </xf>
    <xf numFmtId="0" fontId="5" fillId="0" borderId="0" xfId="1" applyFont="1" applyAlignment="1">
      <alignment wrapText="1"/>
    </xf>
  </cellXfs>
  <cellStyles count="5">
    <cellStyle name="Гиперссылка 4" xfId="3" xr:uid="{9815B5F7-FCAC-4EF8-9C76-6CE30EA730B0}"/>
    <cellStyle name="Обычный" xfId="0" builtinId="0"/>
    <cellStyle name="Обычный 10" xfId="2" xr:uid="{D7FD2FBF-A6E8-4D89-8B26-D6D9076B5D7B}"/>
    <cellStyle name="Обычный 15" xfId="1" xr:uid="{7EBDB148-353F-4ABA-904B-49F9007FA13D}"/>
    <cellStyle name="Обычный_стр.1_5" xfId="4" xr:uid="{F329276A-1E04-4C45-9AAA-55EA6B0075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76;&#1086;&#1082;&#1091;&#1084;&#1077;&#1085;&#1090;&#1099;/&#1055;&#1051;&#1040;&#1053;%202022-2026/&#1056;&#1072;&#1089;&#1093;&#1086;&#1076;&#1099;_2022%20&#1087;&#1086;&#1089;&#108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1086;&#1080;%20&#1076;&#1086;&#1082;&#1091;&#1084;&#1077;&#1085;&#1090;&#1099;/&#1055;&#1051;&#1040;&#1053;%202022-2026/&#1048;&#1058;&#1054;&#1043;&#1054;&#1042;&#1040;&#1071;%20&#1057;&#1052;&#1045;&#1058;&#1040;%202022-2026%20&#1075;&#10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Users\Users\StarshiyMaster\Desktop\&#1044;&#1072;&#1083;&#1100;&#1085;&#1077;&#1088;&#1077;&#1095;&#1080;&#1085;&#1089;&#1082;\46-&#1069;\&#1075;&#1086;&#1076;_2018_&#1044;&#1069;&#1057;&#1050;%2046&#1069;&#1069;%20(&#1087;&#1086;&#1083;&#1091;&#1075;&#1086;&#1076;&#1080;&#1077;)%20(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ed_economist\&#1086;&#1073;&#1084;&#1077;&#1085;\Users\MorozovaEA\Documents\&#1048;&#1085;&#1074;&#1077;&#1089;&#1090;%20&#1087;&#1088;&#1086;&#1075;&#1088;&#1072;&#1084;&#1084;&#1072;\2016\4%20&#1082;&#1074;\IST.FIN.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
      <sheetName val="2.Смета_2020-2026 прогноз"/>
      <sheetName val="1.Расчет_тарифа_факт прав"/>
      <sheetName val="факт 2020 г посл"/>
      <sheetName val="1.Расчет_тарифа_2022"/>
      <sheetName val="1.Расчет_тарифа_2022 (2)"/>
      <sheetName val="2.Смета_2022"/>
      <sheetName val="Приложение_2"/>
      <sheetName val="Приложение_3"/>
      <sheetName val="Приложение_4"/>
      <sheetName val="Приложение_5"/>
      <sheetName val="Приложение_6"/>
      <sheetName val="прил аскуэ"/>
      <sheetName val="план ремонта"/>
      <sheetName val="Приложение_7"/>
      <sheetName val="Приложение_8"/>
      <sheetName val="Приложение_9"/>
      <sheetName val="Приложение_10"/>
      <sheetName val="Приложение_11_2"/>
      <sheetName val="Приложение_12"/>
      <sheetName val="Приложение_13"/>
      <sheetName val="Приложение_14"/>
      <sheetName val="Приложение_15"/>
      <sheetName val="Приложение_16"/>
      <sheetName val="Приложение_17"/>
      <sheetName val="Приложение_18"/>
      <sheetName val="Приложение_19"/>
      <sheetName val="Приложение_20"/>
      <sheetName val="Приложение_21"/>
      <sheetName val="Приложение_22 прочие"/>
      <sheetName val="Приложение_23"/>
      <sheetName val="прайс картридж"/>
      <sheetName val="Приложение_24"/>
      <sheetName val="52 соц. выплаты"/>
      <sheetName val="Приложение_25"/>
      <sheetName val="1_Амортиз"/>
      <sheetName val="1.1_сущ ОС"/>
      <sheetName val="1.2_ввод ОС "/>
      <sheetName val="3.2_Налог_на_им"/>
      <sheetName val="УЕ11 "/>
      <sheetName val="транспорт по догов аренды"/>
      <sheetName val="смета гараж"/>
    </sheetNames>
    <sheetDataSet>
      <sheetData sheetId="0"/>
      <sheetData sheetId="1"/>
      <sheetData sheetId="2">
        <row r="8">
          <cell r="E8">
            <v>31695.509588505407</v>
          </cell>
        </row>
        <row r="13">
          <cell r="E13">
            <v>59467.028750168553</v>
          </cell>
        </row>
        <row r="14">
          <cell r="E14">
            <v>117.10436541928883</v>
          </cell>
          <cell r="H14">
            <v>117.97347520691245</v>
          </cell>
        </row>
        <row r="32">
          <cell r="E32">
            <v>99221.403569877104</v>
          </cell>
        </row>
        <row r="40">
          <cell r="E40"/>
        </row>
        <row r="45">
          <cell r="E45">
            <v>9940</v>
          </cell>
        </row>
        <row r="47">
          <cell r="E47">
            <v>7771.6426317999994</v>
          </cell>
        </row>
        <row r="49">
          <cell r="E49">
            <v>78940.088749115152</v>
          </cell>
        </row>
        <row r="55">
          <cell r="E55">
            <v>178161.49231899227</v>
          </cell>
        </row>
      </sheetData>
      <sheetData sheetId="3">
        <row r="6">
          <cell r="F6">
            <v>1414384.2075433617</v>
          </cell>
          <cell r="Q6">
            <v>654.33679568324703</v>
          </cell>
        </row>
        <row r="7">
          <cell r="F7">
            <v>1436276.5818499245</v>
          </cell>
          <cell r="Q7">
            <v>869.89012763205642</v>
          </cell>
        </row>
        <row r="8">
          <cell r="K8">
            <v>23842.285180516908</v>
          </cell>
          <cell r="Q8">
            <v>752.10361844480622</v>
          </cell>
        </row>
      </sheetData>
      <sheetData sheetId="4">
        <row r="45">
          <cell r="U45">
            <v>9940</v>
          </cell>
        </row>
      </sheetData>
      <sheetData sheetId="5">
        <row r="8">
          <cell r="C8">
            <v>20.056999999999999</v>
          </cell>
          <cell r="J8">
            <v>16.529976866621514</v>
          </cell>
        </row>
      </sheetData>
      <sheetData sheetId="6"/>
      <sheetData sheetId="7"/>
      <sheetData sheetId="8"/>
      <sheetData sheetId="9"/>
      <sheetData sheetId="10"/>
      <sheetData sheetId="11"/>
      <sheetData sheetId="12"/>
      <sheetData sheetId="13"/>
      <sheetData sheetId="14"/>
      <sheetData sheetId="15"/>
      <sheetData sheetId="16">
        <row r="22">
          <cell r="L22">
            <v>57247.9925</v>
          </cell>
        </row>
      </sheetData>
      <sheetData sheetId="17">
        <row r="13">
          <cell r="I13">
            <v>130.94520211519873</v>
          </cell>
        </row>
      </sheetData>
      <sheetData sheetId="18">
        <row r="19">
          <cell r="D19">
            <v>0.78064516129032269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Лист1"/>
      <sheetName val="I"/>
      <sheetName val="III"/>
      <sheetName val="1.Расчет_тарифа_2022"/>
      <sheetName val="Смета_2020-2026 "/>
      <sheetName val="подконтрольные расх"/>
      <sheetName val="неподконтрольные расх"/>
      <sheetName val="приложение_1"/>
      <sheetName val="приложение_2"/>
      <sheetName val="Приложение_3"/>
      <sheetName val="Приложение_4"/>
      <sheetName val="Приложение_5"/>
      <sheetName val="Приложение_6"/>
      <sheetName val="Приложение_7"/>
      <sheetName val="Приложение_8 "/>
      <sheetName val="Приложение_9 "/>
      <sheetName val="Приложение_10"/>
      <sheetName val="смета_гараж"/>
      <sheetName val="Приложение_11 поверка приборов"/>
      <sheetName val="Приложение_12 (2)"/>
      <sheetName val="Приложение_12"/>
      <sheetName val="Спец. одежда"/>
      <sheetName val="Приложение_13"/>
      <sheetName val="Приложение_14"/>
      <sheetName val="Приложение_15 команд"/>
      <sheetName val="Приложение_16 обуч"/>
      <sheetName val="Приложение_17 страх"/>
      <sheetName val="Приложение_18"/>
      <sheetName val="Приложение_19"/>
      <sheetName val="Приложение_20"/>
      <sheetName val="Приложение_21"/>
      <sheetName val="Приложение_22 прочие"/>
      <sheetName val="Приложение_23 канц"/>
      <sheetName val="прайс картридж"/>
      <sheetName val="Приложение_24"/>
      <sheetName val="компьютерное обесп"/>
      <sheetName val="52 соц. выплаты"/>
      <sheetName val="Приложение_25"/>
      <sheetName val="1_Амортиз"/>
      <sheetName val="1.1_сущ ОС"/>
      <sheetName val="1.2_ввод ОС "/>
      <sheetName val="4 Аренда 2022"/>
      <sheetName val="4 Аренда 2022 (2)"/>
      <sheetName val="расчет аренды 2022"/>
      <sheetName val="3.1_Трансп налог"/>
      <sheetName val="3.1.1_Ставки трансп налога"/>
      <sheetName val="3.3_Налог на прибыль"/>
      <sheetName val="выпадающие доходы"/>
      <sheetName val="7_ФСК "/>
      <sheetName val="УЕ11 "/>
    </sheetNames>
    <sheetDataSet>
      <sheetData sheetId="0"/>
      <sheetData sheetId="1"/>
      <sheetData sheetId="2"/>
      <sheetData sheetId="3"/>
      <sheetData sheetId="4">
        <row r="6">
          <cell r="F6">
            <v>2474939.8713352918</v>
          </cell>
          <cell r="Q6">
            <v>1039.4192966228018</v>
          </cell>
        </row>
        <row r="7">
          <cell r="F7">
            <v>2513247.9277746505</v>
          </cell>
          <cell r="Q7">
            <v>1170.3817943852448</v>
          </cell>
        </row>
        <row r="8">
          <cell r="L8">
            <v>102040.1</v>
          </cell>
          <cell r="N8">
            <v>29198.239999999998</v>
          </cell>
          <cell r="P8">
            <v>2.2385844000000001</v>
          </cell>
        </row>
        <row r="12">
          <cell r="B12">
            <v>8336.2123670296187</v>
          </cell>
        </row>
        <row r="13">
          <cell r="B13">
            <v>9092.8207375880556</v>
          </cell>
        </row>
      </sheetData>
      <sheetData sheetId="5">
        <row r="8">
          <cell r="E8">
            <v>116681.96719025922</v>
          </cell>
        </row>
        <row r="13">
          <cell r="E13">
            <v>78996.956382086966</v>
          </cell>
        </row>
        <row r="32">
          <cell r="E32">
            <v>211997.9959528787</v>
          </cell>
        </row>
        <row r="45">
          <cell r="E45">
            <v>13223.062040000001</v>
          </cell>
        </row>
        <row r="46">
          <cell r="E46">
            <v>13223.062040000001</v>
          </cell>
        </row>
        <row r="47">
          <cell r="E47">
            <v>5062.3322835516674</v>
          </cell>
        </row>
        <row r="49">
          <cell r="E49">
            <v>99755.33</v>
          </cell>
        </row>
        <row r="55">
          <cell r="E55">
            <v>311753.32595287869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8">
          <cell r="AC38">
            <v>3119.6213903999997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01"/>
      <sheetName val="mod_11"/>
      <sheetName val="modComm"/>
      <sheetName val="modListProv"/>
      <sheetName val="modButton"/>
      <sheetName val="modInstruction"/>
      <sheetName val="modHTTP"/>
      <sheetName val="REESTR_ORG"/>
      <sheetName val="REESTR_FIL"/>
      <sheetName val="REESTR_MO"/>
      <sheetName val="REESTR_EGRUL"/>
      <sheetName val="modfrmRegion"/>
      <sheetName val="modfrmReestr"/>
      <sheetName val="modfrmFindEGRUL"/>
      <sheetName val="modfrmCheckUpdates"/>
      <sheetName val="modReestr"/>
      <sheetName val="modUpdTemplMain"/>
      <sheetName val="modHyperlink"/>
      <sheetName val="modClassifierValidate"/>
    </sheetNames>
    <sheetDataSet>
      <sheetData sheetId="0"/>
      <sheetData sheetId="1"/>
      <sheetData sheetId="2">
        <row r="15">
          <cell r="G15" t="str">
            <v>ООО "Дальнереченская энергосетевая компания"</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pdTemplMain"/>
      <sheetName val="modHelp"/>
      <sheetName val="modChange"/>
      <sheetName val="modPROV"/>
      <sheetName val="Инструкция"/>
      <sheetName val="Обновление"/>
      <sheetName val="Лог обновления"/>
      <sheetName val="Титульный"/>
      <sheetName val="Факт"/>
      <sheetName val="План"/>
      <sheetName val="Комментарии"/>
      <sheetName val="Проверка"/>
      <sheetName val="et_union_h"/>
      <sheetName val="TEHSHEET"/>
      <sheetName val="AllSheetsInThisWorkbook"/>
      <sheetName val="EVENTS"/>
      <sheetName val="REESTR_ORG"/>
      <sheetName val="REESTR_TEMP"/>
      <sheetName val="REESTR"/>
      <sheetName val="modButtonClick"/>
      <sheetName val="modFrmCalend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X3" t="str">
            <v>Повышение энергоэффективности при производстве тепловой и электрической энергии:</v>
          </cell>
        </row>
        <row r="4">
          <cell r="X4" t="str">
            <v>- применение рекуперативных и регенеративных горелок (позволяют подогревать подаваемый в камеру горения воздух за счет утилизации тепла отводимых газов)</v>
          </cell>
        </row>
        <row r="5">
          <cell r="X5" t="str">
            <v>- автоматизация режимов горения (поддержание оптимального соотношения топливо-воздух)</v>
          </cell>
        </row>
        <row r="6">
          <cell r="X6" t="str">
            <v>- применение беспламенного объемного сжигания, технология HiTAK</v>
          </cell>
        </row>
        <row r="7">
          <cell r="X7" t="str">
            <v>- сжигание твердого топлива в кипящем слое</v>
          </cell>
        </row>
        <row r="8">
          <cell r="X8" t="str">
            <v>- рекуперация тепла отводимых газов системы дымоудаления, подогрев исходной воды или приточного воздуха</v>
          </cell>
        </row>
        <row r="9">
          <cell r="X9" t="str">
            <v>- минимизация величины продувки котла</v>
          </cell>
        </row>
        <row r="10">
          <cell r="X10" t="str">
            <v>- надстройка действующих водогрейных или паровых котлов газотурбинными установками</v>
          </cell>
        </row>
        <row r="11">
          <cell r="X11" t="str">
            <v>- магнитострикционная очистка внутренних поверхностей котлов от накипи</v>
          </cell>
        </row>
        <row r="12">
          <cell r="X12" t="str">
            <v>- устранение присосов воздуха в газоходах и обмуровках через трещины и неплотности</v>
          </cell>
        </row>
        <row r="13">
          <cell r="X13" t="str">
            <v>- сбор и возврат конденсата в котел</v>
          </cell>
        </row>
        <row r="14">
          <cell r="X14" t="str">
            <v>- применение экономайзеров для предварительного подогрева питательной воды в деаэраторах</v>
          </cell>
        </row>
        <row r="15">
          <cell r="X15" t="str">
            <v>- повторное использование выпара в котлоагрегатах, применение пароструйных инжекторов</v>
          </cell>
        </row>
        <row r="16">
          <cell r="X16" t="str">
            <v>- применение обоснованных режимов снижения температуры теплоносителя</v>
          </cell>
        </row>
        <row r="17">
          <cell r="X17" t="str">
            <v>- использование энергии выделяющейся при снижении давления магистрального газа для выработки электрической и тепловой энергии</v>
          </cell>
        </row>
        <row r="18">
          <cell r="X18" t="str">
            <v>- когенерация, Совместная выработка тепловой и электрической энергии</v>
          </cell>
        </row>
        <row r="19">
          <cell r="X19" t="str">
            <v>- реконструкция котельный в мини-ТЭЦ с надстройкой ГТУ</v>
          </cell>
        </row>
        <row r="20">
          <cell r="X20" t="str">
            <v>- тригенерация, совместная выработка электрической, тепловой энергии, холода</v>
          </cell>
        </row>
        <row r="21">
          <cell r="X21" t="str">
            <v>- компенсация реактивной мощности на уровне объекта</v>
          </cell>
        </row>
        <row r="22">
          <cell r="X22" t="str">
            <v>Повышение энергоэффективности тепловых сетей:</v>
          </cell>
        </row>
        <row r="23">
          <cell r="X23" t="str">
            <v>- оптимизация сечения трубопроводов при перекладке</v>
          </cell>
        </row>
        <row r="24">
          <cell r="X24" t="str">
            <v>- прокладка трубопроводов "труба в трубе" с пенополиуретаной изоляцией</v>
          </cell>
        </row>
        <row r="25">
          <cell r="X25" t="str">
            <v>- замена изоляции минераловатой на пенополиуретановую с металлическими отражателями</v>
          </cell>
        </row>
        <row r="26">
          <cell r="X26" t="str">
            <v>- замена металлических труб на асбоцементные</v>
          </cell>
        </row>
        <row r="27">
          <cell r="X27" t="str">
            <v>- электрохимическая защита металлических трубопроводов</v>
          </cell>
        </row>
        <row r="28">
          <cell r="X28" t="str">
            <v>- применение систем дистанционной диагностики состояния трубопроводов</v>
          </cell>
        </row>
        <row r="29">
          <cell r="X29" t="str">
            <v>- применение обоснованных режимов снижения температуры теплоносителя</v>
          </cell>
        </row>
        <row r="30">
          <cell r="X30" t="str">
            <v>- исключение подсоса грунтовых и сточных вод в подземные теплотрассы</v>
          </cell>
        </row>
        <row r="31">
          <cell r="X31" t="str">
            <v>- замена малоэффективных кожухотрубных теплообменников на ЦТП на пластинчатые, устранение течей</v>
          </cell>
        </row>
        <row r="32">
          <cell r="X32" t="str">
            <v>- установка частотно регулируемых приводов для поддержания оптимального давления в сетях (экономия электроэнергии 20-25% и снижение аварийности)</v>
          </cell>
        </row>
        <row r="33">
          <cell r="X33" t="str">
            <v>- закрытие малоэффективных и ненагруженных котельных</v>
          </cell>
        </row>
        <row r="34">
          <cell r="X34" t="str">
            <v>- проведение мероприятий по оптимизации тепловых режимов здания ЦТП и вторичному использованию тепла обратной сетевой воды и вытяжной вентиляции,</v>
          </cell>
        </row>
        <row r="35">
          <cell r="X35" t="str">
            <v>- установка регулируемых вентилей на подаче тепла на нагруженные участки теплотрасс</v>
          </cell>
        </row>
        <row r="36">
          <cell r="X36" t="str">
            <v>- использование мобильных измерительных комплексов для диагностики состояния и подачи тепла, а так же для регулирования отпуска тепла</v>
          </cell>
        </row>
        <row r="37">
          <cell r="X37" t="str">
            <v>- внедрение кустовых автоматизированных комплексов диспетчеризации ЦТП</v>
          </cell>
        </row>
        <row r="38">
          <cell r="X38" t="str">
            <v>- комплексная гидравлическая балансировка теплосетей</v>
          </cell>
        </row>
        <row r="39">
          <cell r="X39" t="str">
            <v>Повышение энергоэффективности электрических сетей и системы освещения:</v>
          </cell>
        </row>
        <row r="40">
          <cell r="X40" t="str">
            <v>- исключение недогруза трансформаторов (менее 30%)</v>
          </cell>
        </row>
        <row r="41">
          <cell r="X41" t="str">
            <v>- исключение перегруза трансформаторов</v>
          </cell>
        </row>
        <row r="42">
          <cell r="X42" t="str">
            <v>- исключение перегруза длинных участков распределительных сетей</v>
          </cell>
        </row>
        <row r="43">
          <cell r="X43" t="str">
            <v>- установка компенсаторов реактивной мощности у потребителей</v>
          </cell>
        </row>
        <row r="44">
          <cell r="X44" t="str">
            <v>- внедрение распределенной энергетической сетки для компенсации реактивной мощности</v>
          </cell>
        </row>
        <row r="45">
          <cell r="X45" t="str">
            <v>- исключение утечек тока на подземных магистралях</v>
          </cell>
        </row>
        <row r="46">
          <cell r="X46" t="str">
            <v>- своевременная замена изоляторов на ЛЭП</v>
          </cell>
        </row>
        <row r="47">
          <cell r="X47" t="str">
            <v>- повышение качества электрической энергии (применение экранирования, энергосберегающей системы FORCE)</v>
          </cell>
        </row>
        <row r="48">
          <cell r="X48" t="str">
            <v>- увеличение загрузки асинхронных двигателей (нагрузка должна быть более 50%)</v>
          </cell>
        </row>
        <row r="49">
          <cell r="X49" t="str">
            <v>- применение автоматических переключателей с соединения "треугольник" на соединение "звезда" при малонагруженных режимах</v>
          </cell>
        </row>
        <row r="50">
          <cell r="X50" t="str">
            <v>- замена асинхронных двигателей синхронными</v>
          </cell>
        </row>
        <row r="51">
          <cell r="X51" t="str">
            <v>- применение частотно регулируемых приводов в системах вентиляции энергообъектов сетей</v>
          </cell>
        </row>
        <row r="52">
          <cell r="X52" t="str">
            <v>- разработка энергобаланса сетей и постоянная оценка режимов электропотребления для снижения нерациональных энергозатрат</v>
          </cell>
        </row>
        <row r="53">
          <cell r="X53" t="str">
            <v>- проведение мероприятий по внедрению системы энергоэффективного освещения (замена ламп накаливания на люминесцентные и светодиодные, промывка окон, окраска стен в светлые тона)</v>
          </cell>
        </row>
        <row r="54">
          <cell r="X54" t="str">
            <v>Повышение энергоэффективности систем водоснабжения:</v>
          </cell>
        </row>
        <row r="55">
          <cell r="X55" t="str">
            <v>- сокращение использование воды на собственные нужды в водозаборных станциях</v>
          </cell>
        </row>
        <row r="56">
          <cell r="X56" t="str">
            <v>- внедрение систем водооборота на водозаборах</v>
          </cell>
        </row>
        <row r="57">
          <cell r="X57" t="str">
            <v>- оптимизация режимов промывки фильтров</v>
          </cell>
        </row>
        <row r="58">
          <cell r="X58" t="str">
            <v>- применение технологии водо-воздушной промывки</v>
          </cell>
        </row>
        <row r="59">
          <cell r="X59" t="str">
            <v>- установка на раструбные соединения ремонтных комплектов (придают раструбу высокую степень герметичности)</v>
          </cell>
        </row>
        <row r="60">
          <cell r="X60" t="str">
            <v>- использование частотно регулируемых приводов на насосах тепловых пунктов, насосных станциях</v>
          </cell>
        </row>
        <row r="61">
          <cell r="X61" t="str">
            <v>- замена металлических труб на полиэтиленовые (сокращение потерь на поддержание избыточного давления в закодированных трубах)</v>
          </cell>
        </row>
        <row r="62">
          <cell r="X62" t="str">
            <v>- применение систем электрохимической защиты стальных трубороводов</v>
          </cell>
        </row>
        <row r="63">
          <cell r="X63" t="str">
            <v>- внедрение современной запорно-регулирующей и предохранительной арматуры</v>
          </cell>
        </row>
        <row r="64">
          <cell r="X64" t="str">
            <v>- применение сильфонных компенсаторов гидравлических ударов</v>
          </cell>
        </row>
        <row r="65">
          <cell r="X65" t="str">
            <v>- санация ветхих участков водопроводных сетей</v>
          </cell>
        </row>
        <row r="66">
          <cell r="X66" t="str">
            <v>- оптимизация работы системы водоснабжения, диспетчеризация и автоматизация управления сетями</v>
          </cell>
        </row>
        <row r="67">
          <cell r="X67" t="str">
            <v>- установка на ответвлениях сети датчиков и регуляторов сетевого давления</v>
          </cell>
        </row>
        <row r="68">
          <cell r="X68" t="str">
            <v>- изменение схемы централизованного ГВС из циркуляционного в циркуляционно-повысительную</v>
          </cell>
        </row>
        <row r="69">
          <cell r="X69" t="str">
            <v>- установка технологических водомеров на проблемных ответвлениях</v>
          </cell>
        </row>
        <row r="70">
          <cell r="X70" t="str">
            <v>"Нетрадиционные" способы энергосбережения:</v>
          </cell>
        </row>
        <row r="71">
          <cell r="X71" t="str">
            <v>- использование тепла пластовых вод и геотермальных источников для отопления и ГВС</v>
          </cell>
        </row>
        <row r="72">
          <cell r="X72" t="str">
            <v>- использование солнечных коллекторов для дополнительного горячего водоснабжения и отопления зданий</v>
          </cell>
        </row>
        <row r="73">
          <cell r="X73" t="str">
            <v>- создание системы сезонного и суточного аккумулирование тепла</v>
          </cell>
        </row>
        <row r="74">
          <cell r="X74" t="str">
            <v>- использование пароструйных инжекторов в качестве эффективных теплообменников при утилизации низкопотенциального тепла мятого пара</v>
          </cell>
        </row>
        <row r="75">
          <cell r="X75" t="str">
            <v>- использование пароструйных инжекторов в замен циркуляционных насосов</v>
          </cell>
        </row>
        <row r="76">
          <cell r="X76" t="str">
            <v>- использование тепловых насосов для отопления и ГВС с извлечением низкопотенциального тепла из канализационных стоков и сбросов промышленных вод</v>
          </cell>
        </row>
        <row r="77">
          <cell r="X77" t="str">
            <v>- использование тепловых насосов для отопления и ГВС с извлечением низкопотенциального тепла из тепла подвальных помещений зданий</v>
          </cell>
        </row>
        <row r="78">
          <cell r="X78" t="str">
            <v>- использование тепловых насосов для отопления и ГВС с извлечением низкопотенциального тепла из тепла солнечных коллекторов</v>
          </cell>
        </row>
        <row r="79">
          <cell r="X79" t="str">
            <v>- использование тепловых насосов для отопления и ГВС с извлечением низкопотенциального тепла из теплого выхлопа вытяжной вентиляции</v>
          </cell>
        </row>
        <row r="80">
          <cell r="X80" t="str">
            <v>- использование тепловых насосов для отопления и ГВС с извлечением низкопотенциального тепла из обратной сетевой воды системы отопления</v>
          </cell>
        </row>
        <row r="81">
          <cell r="X81" t="str">
            <v>- использование тепловых насосов для отопления и ГВС с извлечением низкопотенциального тепла из воды моря и открытых водоемов</v>
          </cell>
        </row>
        <row r="82">
          <cell r="X82" t="str">
            <v>- применение газогенераторных установок для замещения природного газа и теплоснабжения</v>
          </cell>
        </row>
        <row r="83">
          <cell r="X83" t="str">
            <v>- использование шахтного метана</v>
          </cell>
        </row>
        <row r="84">
          <cell r="X84" t="str">
            <v>- производство пелет, торфобрикетов и их использование для газогенерации и отопления</v>
          </cell>
        </row>
        <row r="85">
          <cell r="X85" t="str">
            <v>- использование систем распределенной энергетики для организации теплоснабжения населенных пунктов</v>
          </cell>
        </row>
        <row r="86">
          <cell r="X86" t="str">
            <v>- использование мусоросжигающих заводов в системах распределенной энергетики</v>
          </cell>
        </row>
        <row r="87">
          <cell r="X87" t="str">
            <v>- использование тепла обратной сетевой воды для снегоплавильных установок</v>
          </cell>
        </row>
        <row r="88">
          <cell r="X88" t="str">
            <v>Мероприятия по приборному учету (установка, поверка, ремонт/замена вышедших из строя):</v>
          </cell>
        </row>
        <row r="89">
          <cell r="X89" t="str">
            <v>- мероприятия по приборам учета топлива на инфраструктурных объектах</v>
          </cell>
        </row>
        <row r="90">
          <cell r="X90" t="str">
            <v>- мероприятия по приборам учета ЭЭ на инфраструктурных объектах</v>
          </cell>
        </row>
        <row r="91">
          <cell r="X91" t="str">
            <v>- мероприятия по приборам учета воды на инфраструктурных объектах</v>
          </cell>
        </row>
        <row r="92">
          <cell r="X92" t="str">
            <v>- мероприятия по приборам учета ТЭ на инфраструктурных объектах</v>
          </cell>
        </row>
        <row r="93">
          <cell r="X93" t="str">
            <v>- мероприятия по приборам учета ТЭ на хозяйственных объектах</v>
          </cell>
        </row>
        <row r="94">
          <cell r="X94" t="str">
            <v>- мероприятия по приборам учета ЭЭ на хозяйственных объектах</v>
          </cell>
        </row>
        <row r="95">
          <cell r="X95" t="str">
            <v>- мероприятия по приборам учета воды на хозяйственных объектах</v>
          </cell>
        </row>
        <row r="96">
          <cell r="X96" t="str">
            <v>- мероприятия по приборам учета топлива на хозяйственных объектах</v>
          </cell>
        </row>
        <row r="97">
          <cell r="X97" t="str">
            <v>Организационные мероприятия:</v>
          </cell>
        </row>
        <row r="98">
          <cell r="X98" t="str">
            <v>- проведение обязательного энергетического обследования и разработка энергетического паспорта</v>
          </cell>
        </row>
        <row r="99">
          <cell r="X99" t="str">
            <v>- корректировка программы, в том числе значений показателей энергосбережения и повышения энергетической эффективности</v>
          </cell>
        </row>
        <row r="100">
          <cell r="X100" t="str">
            <v>- совершенствование организационной структуры управления энергосбережением и повышением энергетической эффективности</v>
          </cell>
        </row>
        <row r="101">
          <cell r="X101" t="str">
            <v>- разработка механизмов стимулирования энергосбережения и повышения энергетической эффективности для работников организации</v>
          </cell>
        </row>
        <row r="102">
          <cell r="X102" t="str">
            <v>- составление, оформление и анализ топливно-энергетических баланса организации</v>
          </cell>
        </row>
        <row r="103">
          <cell r="X103" t="str">
            <v>- заключение энергосервисных договоров (контрактов)</v>
          </cell>
        </row>
        <row r="104">
          <cell r="X104" t="str">
            <v>- разработка положения об энергосбережении для организации</v>
          </cell>
        </row>
        <row r="105">
          <cell r="X105" t="str">
            <v>- разработка положения о порядке стимулирования работников за экономию энергоресурсов</v>
          </cell>
        </row>
        <row r="106">
          <cell r="X106" t="str">
            <v>- введение в организации ответственных за соблюдение режима экономии и порядка их отчетности по достигнутой экономии</v>
          </cell>
        </row>
        <row r="107">
          <cell r="X107" t="str">
            <v>- информационное обеспечение энергосбережения (регламент совещаний, распространения организационной и технической информации)</v>
          </cell>
        </row>
        <row r="108">
          <cell r="X108" t="str">
            <v>- премирование сотрудников с учетом повышения показателей энергосбережения</v>
          </cell>
        </row>
        <row r="109">
          <cell r="X109" t="str">
            <v>- внедрение специального программного обеспечения в целях поиска очагов неэффективности, мониторинга выполнения программы энергосбережения, а также эффекта от ее мероприятий</v>
          </cell>
        </row>
        <row r="110">
          <cell r="X110" t="str">
            <v>Прочее</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ln.service@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290C-7140-4F8F-B006-31AECD5446A5}">
  <dimension ref="A1:G65"/>
  <sheetViews>
    <sheetView tabSelected="1" topLeftCell="A23" zoomScaleNormal="100" workbookViewId="0">
      <selection activeCell="G29" sqref="G29"/>
    </sheetView>
  </sheetViews>
  <sheetFormatPr defaultRowHeight="15.75" x14ac:dyDescent="0.25"/>
  <cols>
    <col min="1" max="1" width="6.28515625" style="2" customWidth="1"/>
    <col min="2" max="2" width="33.42578125" style="2" customWidth="1"/>
    <col min="3" max="3" width="12.28515625" style="2" customWidth="1"/>
    <col min="4" max="4" width="27.7109375" style="2" customWidth="1"/>
    <col min="5" max="5" width="29.7109375" style="2" customWidth="1"/>
    <col min="6" max="6" width="24.85546875" style="2" customWidth="1"/>
    <col min="7" max="7" width="14.140625" style="2" customWidth="1"/>
    <col min="8" max="256" width="9.140625" style="5"/>
    <col min="257" max="257" width="6.28515625" style="5" customWidth="1"/>
    <col min="258" max="258" width="33.42578125" style="5" customWidth="1"/>
    <col min="259" max="259" width="12.28515625" style="5" customWidth="1"/>
    <col min="260" max="260" width="27.7109375" style="5" customWidth="1"/>
    <col min="261" max="261" width="29.7109375" style="5" customWidth="1"/>
    <col min="262" max="262" width="24.85546875" style="5" customWidth="1"/>
    <col min="263" max="263" width="14.140625" style="5" customWidth="1"/>
    <col min="264" max="512" width="9.140625" style="5"/>
    <col min="513" max="513" width="6.28515625" style="5" customWidth="1"/>
    <col min="514" max="514" width="33.42578125" style="5" customWidth="1"/>
    <col min="515" max="515" width="12.28515625" style="5" customWidth="1"/>
    <col min="516" max="516" width="27.7109375" style="5" customWidth="1"/>
    <col min="517" max="517" width="29.7109375" style="5" customWidth="1"/>
    <col min="518" max="518" width="24.85546875" style="5" customWidth="1"/>
    <col min="519" max="519" width="14.140625" style="5" customWidth="1"/>
    <col min="520" max="768" width="9.140625" style="5"/>
    <col min="769" max="769" width="6.28515625" style="5" customWidth="1"/>
    <col min="770" max="770" width="33.42578125" style="5" customWidth="1"/>
    <col min="771" max="771" width="12.28515625" style="5" customWidth="1"/>
    <col min="772" max="772" width="27.7109375" style="5" customWidth="1"/>
    <col min="773" max="773" width="29.7109375" style="5" customWidth="1"/>
    <col min="774" max="774" width="24.85546875" style="5" customWidth="1"/>
    <col min="775" max="775" width="14.140625" style="5" customWidth="1"/>
    <col min="776" max="1024" width="9.140625" style="5"/>
    <col min="1025" max="1025" width="6.28515625" style="5" customWidth="1"/>
    <col min="1026" max="1026" width="33.42578125" style="5" customWidth="1"/>
    <col min="1027" max="1027" width="12.28515625" style="5" customWidth="1"/>
    <col min="1028" max="1028" width="27.7109375" style="5" customWidth="1"/>
    <col min="1029" max="1029" width="29.7109375" style="5" customWidth="1"/>
    <col min="1030" max="1030" width="24.85546875" style="5" customWidth="1"/>
    <col min="1031" max="1031" width="14.140625" style="5" customWidth="1"/>
    <col min="1032" max="1280" width="9.140625" style="5"/>
    <col min="1281" max="1281" width="6.28515625" style="5" customWidth="1"/>
    <col min="1282" max="1282" width="33.42578125" style="5" customWidth="1"/>
    <col min="1283" max="1283" width="12.28515625" style="5" customWidth="1"/>
    <col min="1284" max="1284" width="27.7109375" style="5" customWidth="1"/>
    <col min="1285" max="1285" width="29.7109375" style="5" customWidth="1"/>
    <col min="1286" max="1286" width="24.85546875" style="5" customWidth="1"/>
    <col min="1287" max="1287" width="14.140625" style="5" customWidth="1"/>
    <col min="1288" max="1536" width="9.140625" style="5"/>
    <col min="1537" max="1537" width="6.28515625" style="5" customWidth="1"/>
    <col min="1538" max="1538" width="33.42578125" style="5" customWidth="1"/>
    <col min="1539" max="1539" width="12.28515625" style="5" customWidth="1"/>
    <col min="1540" max="1540" width="27.7109375" style="5" customWidth="1"/>
    <col min="1541" max="1541" width="29.7109375" style="5" customWidth="1"/>
    <col min="1542" max="1542" width="24.85546875" style="5" customWidth="1"/>
    <col min="1543" max="1543" width="14.140625" style="5" customWidth="1"/>
    <col min="1544" max="1792" width="9.140625" style="5"/>
    <col min="1793" max="1793" width="6.28515625" style="5" customWidth="1"/>
    <col min="1794" max="1794" width="33.42578125" style="5" customWidth="1"/>
    <col min="1795" max="1795" width="12.28515625" style="5" customWidth="1"/>
    <col min="1796" max="1796" width="27.7109375" style="5" customWidth="1"/>
    <col min="1797" max="1797" width="29.7109375" style="5" customWidth="1"/>
    <col min="1798" max="1798" width="24.85546875" style="5" customWidth="1"/>
    <col min="1799" max="1799" width="14.140625" style="5" customWidth="1"/>
    <col min="1800" max="2048" width="9.140625" style="5"/>
    <col min="2049" max="2049" width="6.28515625" style="5" customWidth="1"/>
    <col min="2050" max="2050" width="33.42578125" style="5" customWidth="1"/>
    <col min="2051" max="2051" width="12.28515625" style="5" customWidth="1"/>
    <col min="2052" max="2052" width="27.7109375" style="5" customWidth="1"/>
    <col min="2053" max="2053" width="29.7109375" style="5" customWidth="1"/>
    <col min="2054" max="2054" width="24.85546875" style="5" customWidth="1"/>
    <col min="2055" max="2055" width="14.140625" style="5" customWidth="1"/>
    <col min="2056" max="2304" width="9.140625" style="5"/>
    <col min="2305" max="2305" width="6.28515625" style="5" customWidth="1"/>
    <col min="2306" max="2306" width="33.42578125" style="5" customWidth="1"/>
    <col min="2307" max="2307" width="12.28515625" style="5" customWidth="1"/>
    <col min="2308" max="2308" width="27.7109375" style="5" customWidth="1"/>
    <col min="2309" max="2309" width="29.7109375" style="5" customWidth="1"/>
    <col min="2310" max="2310" width="24.85546875" style="5" customWidth="1"/>
    <col min="2311" max="2311" width="14.140625" style="5" customWidth="1"/>
    <col min="2312" max="2560" width="9.140625" style="5"/>
    <col min="2561" max="2561" width="6.28515625" style="5" customWidth="1"/>
    <col min="2562" max="2562" width="33.42578125" style="5" customWidth="1"/>
    <col min="2563" max="2563" width="12.28515625" style="5" customWidth="1"/>
    <col min="2564" max="2564" width="27.7109375" style="5" customWidth="1"/>
    <col min="2565" max="2565" width="29.7109375" style="5" customWidth="1"/>
    <col min="2566" max="2566" width="24.85546875" style="5" customWidth="1"/>
    <col min="2567" max="2567" width="14.140625" style="5" customWidth="1"/>
    <col min="2568" max="2816" width="9.140625" style="5"/>
    <col min="2817" max="2817" width="6.28515625" style="5" customWidth="1"/>
    <col min="2818" max="2818" width="33.42578125" style="5" customWidth="1"/>
    <col min="2819" max="2819" width="12.28515625" style="5" customWidth="1"/>
    <col min="2820" max="2820" width="27.7109375" style="5" customWidth="1"/>
    <col min="2821" max="2821" width="29.7109375" style="5" customWidth="1"/>
    <col min="2822" max="2822" width="24.85546875" style="5" customWidth="1"/>
    <col min="2823" max="2823" width="14.140625" style="5" customWidth="1"/>
    <col min="2824" max="3072" width="9.140625" style="5"/>
    <col min="3073" max="3073" width="6.28515625" style="5" customWidth="1"/>
    <col min="3074" max="3074" width="33.42578125" style="5" customWidth="1"/>
    <col min="3075" max="3075" width="12.28515625" style="5" customWidth="1"/>
    <col min="3076" max="3076" width="27.7109375" style="5" customWidth="1"/>
    <col min="3077" max="3077" width="29.7109375" style="5" customWidth="1"/>
    <col min="3078" max="3078" width="24.85546875" style="5" customWidth="1"/>
    <col min="3079" max="3079" width="14.140625" style="5" customWidth="1"/>
    <col min="3080" max="3328" width="9.140625" style="5"/>
    <col min="3329" max="3329" width="6.28515625" style="5" customWidth="1"/>
    <col min="3330" max="3330" width="33.42578125" style="5" customWidth="1"/>
    <col min="3331" max="3331" width="12.28515625" style="5" customWidth="1"/>
    <col min="3332" max="3332" width="27.7109375" style="5" customWidth="1"/>
    <col min="3333" max="3333" width="29.7109375" style="5" customWidth="1"/>
    <col min="3334" max="3334" width="24.85546875" style="5" customWidth="1"/>
    <col min="3335" max="3335" width="14.140625" style="5" customWidth="1"/>
    <col min="3336" max="3584" width="9.140625" style="5"/>
    <col min="3585" max="3585" width="6.28515625" style="5" customWidth="1"/>
    <col min="3586" max="3586" width="33.42578125" style="5" customWidth="1"/>
    <col min="3587" max="3587" width="12.28515625" style="5" customWidth="1"/>
    <col min="3588" max="3588" width="27.7109375" style="5" customWidth="1"/>
    <col min="3589" max="3589" width="29.7109375" style="5" customWidth="1"/>
    <col min="3590" max="3590" width="24.85546875" style="5" customWidth="1"/>
    <col min="3591" max="3591" width="14.140625" style="5" customWidth="1"/>
    <col min="3592" max="3840" width="9.140625" style="5"/>
    <col min="3841" max="3841" width="6.28515625" style="5" customWidth="1"/>
    <col min="3842" max="3842" width="33.42578125" style="5" customWidth="1"/>
    <col min="3843" max="3843" width="12.28515625" style="5" customWidth="1"/>
    <col min="3844" max="3844" width="27.7109375" style="5" customWidth="1"/>
    <col min="3845" max="3845" width="29.7109375" style="5" customWidth="1"/>
    <col min="3846" max="3846" width="24.85546875" style="5" customWidth="1"/>
    <col min="3847" max="3847" width="14.140625" style="5" customWidth="1"/>
    <col min="3848" max="4096" width="9.140625" style="5"/>
    <col min="4097" max="4097" width="6.28515625" style="5" customWidth="1"/>
    <col min="4098" max="4098" width="33.42578125" style="5" customWidth="1"/>
    <col min="4099" max="4099" width="12.28515625" style="5" customWidth="1"/>
    <col min="4100" max="4100" width="27.7109375" style="5" customWidth="1"/>
    <col min="4101" max="4101" width="29.7109375" style="5" customWidth="1"/>
    <col min="4102" max="4102" width="24.85546875" style="5" customWidth="1"/>
    <col min="4103" max="4103" width="14.140625" style="5" customWidth="1"/>
    <col min="4104" max="4352" width="9.140625" style="5"/>
    <col min="4353" max="4353" width="6.28515625" style="5" customWidth="1"/>
    <col min="4354" max="4354" width="33.42578125" style="5" customWidth="1"/>
    <col min="4355" max="4355" width="12.28515625" style="5" customWidth="1"/>
    <col min="4356" max="4356" width="27.7109375" style="5" customWidth="1"/>
    <col min="4357" max="4357" width="29.7109375" style="5" customWidth="1"/>
    <col min="4358" max="4358" width="24.85546875" style="5" customWidth="1"/>
    <col min="4359" max="4359" width="14.140625" style="5" customWidth="1"/>
    <col min="4360" max="4608" width="9.140625" style="5"/>
    <col min="4609" max="4609" width="6.28515625" style="5" customWidth="1"/>
    <col min="4610" max="4610" width="33.42578125" style="5" customWidth="1"/>
    <col min="4611" max="4611" width="12.28515625" style="5" customWidth="1"/>
    <col min="4612" max="4612" width="27.7109375" style="5" customWidth="1"/>
    <col min="4613" max="4613" width="29.7109375" style="5" customWidth="1"/>
    <col min="4614" max="4614" width="24.85546875" style="5" customWidth="1"/>
    <col min="4615" max="4615" width="14.140625" style="5" customWidth="1"/>
    <col min="4616" max="4864" width="9.140625" style="5"/>
    <col min="4865" max="4865" width="6.28515625" style="5" customWidth="1"/>
    <col min="4866" max="4866" width="33.42578125" style="5" customWidth="1"/>
    <col min="4867" max="4867" width="12.28515625" style="5" customWidth="1"/>
    <col min="4868" max="4868" width="27.7109375" style="5" customWidth="1"/>
    <col min="4869" max="4869" width="29.7109375" style="5" customWidth="1"/>
    <col min="4870" max="4870" width="24.85546875" style="5" customWidth="1"/>
    <col min="4871" max="4871" width="14.140625" style="5" customWidth="1"/>
    <col min="4872" max="5120" width="9.140625" style="5"/>
    <col min="5121" max="5121" width="6.28515625" style="5" customWidth="1"/>
    <col min="5122" max="5122" width="33.42578125" style="5" customWidth="1"/>
    <col min="5123" max="5123" width="12.28515625" style="5" customWidth="1"/>
    <col min="5124" max="5124" width="27.7109375" style="5" customWidth="1"/>
    <col min="5125" max="5125" width="29.7109375" style="5" customWidth="1"/>
    <col min="5126" max="5126" width="24.85546875" style="5" customWidth="1"/>
    <col min="5127" max="5127" width="14.140625" style="5" customWidth="1"/>
    <col min="5128" max="5376" width="9.140625" style="5"/>
    <col min="5377" max="5377" width="6.28515625" style="5" customWidth="1"/>
    <col min="5378" max="5378" width="33.42578125" style="5" customWidth="1"/>
    <col min="5379" max="5379" width="12.28515625" style="5" customWidth="1"/>
    <col min="5380" max="5380" width="27.7109375" style="5" customWidth="1"/>
    <col min="5381" max="5381" width="29.7109375" style="5" customWidth="1"/>
    <col min="5382" max="5382" width="24.85546875" style="5" customWidth="1"/>
    <col min="5383" max="5383" width="14.140625" style="5" customWidth="1"/>
    <col min="5384" max="5632" width="9.140625" style="5"/>
    <col min="5633" max="5633" width="6.28515625" style="5" customWidth="1"/>
    <col min="5634" max="5634" width="33.42578125" style="5" customWidth="1"/>
    <col min="5635" max="5635" width="12.28515625" style="5" customWidth="1"/>
    <col min="5636" max="5636" width="27.7109375" style="5" customWidth="1"/>
    <col min="5637" max="5637" width="29.7109375" style="5" customWidth="1"/>
    <col min="5638" max="5638" width="24.85546875" style="5" customWidth="1"/>
    <col min="5639" max="5639" width="14.140625" style="5" customWidth="1"/>
    <col min="5640" max="5888" width="9.140625" style="5"/>
    <col min="5889" max="5889" width="6.28515625" style="5" customWidth="1"/>
    <col min="5890" max="5890" width="33.42578125" style="5" customWidth="1"/>
    <col min="5891" max="5891" width="12.28515625" style="5" customWidth="1"/>
    <col min="5892" max="5892" width="27.7109375" style="5" customWidth="1"/>
    <col min="5893" max="5893" width="29.7109375" style="5" customWidth="1"/>
    <col min="5894" max="5894" width="24.85546875" style="5" customWidth="1"/>
    <col min="5895" max="5895" width="14.140625" style="5" customWidth="1"/>
    <col min="5896" max="6144" width="9.140625" style="5"/>
    <col min="6145" max="6145" width="6.28515625" style="5" customWidth="1"/>
    <col min="6146" max="6146" width="33.42578125" style="5" customWidth="1"/>
    <col min="6147" max="6147" width="12.28515625" style="5" customWidth="1"/>
    <col min="6148" max="6148" width="27.7109375" style="5" customWidth="1"/>
    <col min="6149" max="6149" width="29.7109375" style="5" customWidth="1"/>
    <col min="6150" max="6150" width="24.85546875" style="5" customWidth="1"/>
    <col min="6151" max="6151" width="14.140625" style="5" customWidth="1"/>
    <col min="6152" max="6400" width="9.140625" style="5"/>
    <col min="6401" max="6401" width="6.28515625" style="5" customWidth="1"/>
    <col min="6402" max="6402" width="33.42578125" style="5" customWidth="1"/>
    <col min="6403" max="6403" width="12.28515625" style="5" customWidth="1"/>
    <col min="6404" max="6404" width="27.7109375" style="5" customWidth="1"/>
    <col min="6405" max="6405" width="29.7109375" style="5" customWidth="1"/>
    <col min="6406" max="6406" width="24.85546875" style="5" customWidth="1"/>
    <col min="6407" max="6407" width="14.140625" style="5" customWidth="1"/>
    <col min="6408" max="6656" width="9.140625" style="5"/>
    <col min="6657" max="6657" width="6.28515625" style="5" customWidth="1"/>
    <col min="6658" max="6658" width="33.42578125" style="5" customWidth="1"/>
    <col min="6659" max="6659" width="12.28515625" style="5" customWidth="1"/>
    <col min="6660" max="6660" width="27.7109375" style="5" customWidth="1"/>
    <col min="6661" max="6661" width="29.7109375" style="5" customWidth="1"/>
    <col min="6662" max="6662" width="24.85546875" style="5" customWidth="1"/>
    <col min="6663" max="6663" width="14.140625" style="5" customWidth="1"/>
    <col min="6664" max="6912" width="9.140625" style="5"/>
    <col min="6913" max="6913" width="6.28515625" style="5" customWidth="1"/>
    <col min="6914" max="6914" width="33.42578125" style="5" customWidth="1"/>
    <col min="6915" max="6915" width="12.28515625" style="5" customWidth="1"/>
    <col min="6916" max="6916" width="27.7109375" style="5" customWidth="1"/>
    <col min="6917" max="6917" width="29.7109375" style="5" customWidth="1"/>
    <col min="6918" max="6918" width="24.85546875" style="5" customWidth="1"/>
    <col min="6919" max="6919" width="14.140625" style="5" customWidth="1"/>
    <col min="6920" max="7168" width="9.140625" style="5"/>
    <col min="7169" max="7169" width="6.28515625" style="5" customWidth="1"/>
    <col min="7170" max="7170" width="33.42578125" style="5" customWidth="1"/>
    <col min="7171" max="7171" width="12.28515625" style="5" customWidth="1"/>
    <col min="7172" max="7172" width="27.7109375" style="5" customWidth="1"/>
    <col min="7173" max="7173" width="29.7109375" style="5" customWidth="1"/>
    <col min="7174" max="7174" width="24.85546875" style="5" customWidth="1"/>
    <col min="7175" max="7175" width="14.140625" style="5" customWidth="1"/>
    <col min="7176" max="7424" width="9.140625" style="5"/>
    <col min="7425" max="7425" width="6.28515625" style="5" customWidth="1"/>
    <col min="7426" max="7426" width="33.42578125" style="5" customWidth="1"/>
    <col min="7427" max="7427" width="12.28515625" style="5" customWidth="1"/>
    <col min="7428" max="7428" width="27.7109375" style="5" customWidth="1"/>
    <col min="7429" max="7429" width="29.7109375" style="5" customWidth="1"/>
    <col min="7430" max="7430" width="24.85546875" style="5" customWidth="1"/>
    <col min="7431" max="7431" width="14.140625" style="5" customWidth="1"/>
    <col min="7432" max="7680" width="9.140625" style="5"/>
    <col min="7681" max="7681" width="6.28515625" style="5" customWidth="1"/>
    <col min="7682" max="7682" width="33.42578125" style="5" customWidth="1"/>
    <col min="7683" max="7683" width="12.28515625" style="5" customWidth="1"/>
    <col min="7684" max="7684" width="27.7109375" style="5" customWidth="1"/>
    <col min="7685" max="7685" width="29.7109375" style="5" customWidth="1"/>
    <col min="7686" max="7686" width="24.85546875" style="5" customWidth="1"/>
    <col min="7687" max="7687" width="14.140625" style="5" customWidth="1"/>
    <col min="7688" max="7936" width="9.140625" style="5"/>
    <col min="7937" max="7937" width="6.28515625" style="5" customWidth="1"/>
    <col min="7938" max="7938" width="33.42578125" style="5" customWidth="1"/>
    <col min="7939" max="7939" width="12.28515625" style="5" customWidth="1"/>
    <col min="7940" max="7940" width="27.7109375" style="5" customWidth="1"/>
    <col min="7941" max="7941" width="29.7109375" style="5" customWidth="1"/>
    <col min="7942" max="7942" width="24.85546875" style="5" customWidth="1"/>
    <col min="7943" max="7943" width="14.140625" style="5" customWidth="1"/>
    <col min="7944" max="8192" width="9.140625" style="5"/>
    <col min="8193" max="8193" width="6.28515625" style="5" customWidth="1"/>
    <col min="8194" max="8194" width="33.42578125" style="5" customWidth="1"/>
    <col min="8195" max="8195" width="12.28515625" style="5" customWidth="1"/>
    <col min="8196" max="8196" width="27.7109375" style="5" customWidth="1"/>
    <col min="8197" max="8197" width="29.7109375" style="5" customWidth="1"/>
    <col min="8198" max="8198" width="24.85546875" style="5" customWidth="1"/>
    <col min="8199" max="8199" width="14.140625" style="5" customWidth="1"/>
    <col min="8200" max="8448" width="9.140625" style="5"/>
    <col min="8449" max="8449" width="6.28515625" style="5" customWidth="1"/>
    <col min="8450" max="8450" width="33.42578125" style="5" customWidth="1"/>
    <col min="8451" max="8451" width="12.28515625" style="5" customWidth="1"/>
    <col min="8452" max="8452" width="27.7109375" style="5" customWidth="1"/>
    <col min="8453" max="8453" width="29.7109375" style="5" customWidth="1"/>
    <col min="8454" max="8454" width="24.85546875" style="5" customWidth="1"/>
    <col min="8455" max="8455" width="14.140625" style="5" customWidth="1"/>
    <col min="8456" max="8704" width="9.140625" style="5"/>
    <col min="8705" max="8705" width="6.28515625" style="5" customWidth="1"/>
    <col min="8706" max="8706" width="33.42578125" style="5" customWidth="1"/>
    <col min="8707" max="8707" width="12.28515625" style="5" customWidth="1"/>
    <col min="8708" max="8708" width="27.7109375" style="5" customWidth="1"/>
    <col min="8709" max="8709" width="29.7109375" style="5" customWidth="1"/>
    <col min="8710" max="8710" width="24.85546875" style="5" customWidth="1"/>
    <col min="8711" max="8711" width="14.140625" style="5" customWidth="1"/>
    <col min="8712" max="8960" width="9.140625" style="5"/>
    <col min="8961" max="8961" width="6.28515625" style="5" customWidth="1"/>
    <col min="8962" max="8962" width="33.42578125" style="5" customWidth="1"/>
    <col min="8963" max="8963" width="12.28515625" style="5" customWidth="1"/>
    <col min="8964" max="8964" width="27.7109375" style="5" customWidth="1"/>
    <col min="8965" max="8965" width="29.7109375" style="5" customWidth="1"/>
    <col min="8966" max="8966" width="24.85546875" style="5" customWidth="1"/>
    <col min="8967" max="8967" width="14.140625" style="5" customWidth="1"/>
    <col min="8968" max="9216" width="9.140625" style="5"/>
    <col min="9217" max="9217" width="6.28515625" style="5" customWidth="1"/>
    <col min="9218" max="9218" width="33.42578125" style="5" customWidth="1"/>
    <col min="9219" max="9219" width="12.28515625" style="5" customWidth="1"/>
    <col min="9220" max="9220" width="27.7109375" style="5" customWidth="1"/>
    <col min="9221" max="9221" width="29.7109375" style="5" customWidth="1"/>
    <col min="9222" max="9222" width="24.85546875" style="5" customWidth="1"/>
    <col min="9223" max="9223" width="14.140625" style="5" customWidth="1"/>
    <col min="9224" max="9472" width="9.140625" style="5"/>
    <col min="9473" max="9473" width="6.28515625" style="5" customWidth="1"/>
    <col min="9474" max="9474" width="33.42578125" style="5" customWidth="1"/>
    <col min="9475" max="9475" width="12.28515625" style="5" customWidth="1"/>
    <col min="9476" max="9476" width="27.7109375" style="5" customWidth="1"/>
    <col min="9477" max="9477" width="29.7109375" style="5" customWidth="1"/>
    <col min="9478" max="9478" width="24.85546875" style="5" customWidth="1"/>
    <col min="9479" max="9479" width="14.140625" style="5" customWidth="1"/>
    <col min="9480" max="9728" width="9.140625" style="5"/>
    <col min="9729" max="9729" width="6.28515625" style="5" customWidth="1"/>
    <col min="9730" max="9730" width="33.42578125" style="5" customWidth="1"/>
    <col min="9731" max="9731" width="12.28515625" style="5" customWidth="1"/>
    <col min="9732" max="9732" width="27.7109375" style="5" customWidth="1"/>
    <col min="9733" max="9733" width="29.7109375" style="5" customWidth="1"/>
    <col min="9734" max="9734" width="24.85546875" style="5" customWidth="1"/>
    <col min="9735" max="9735" width="14.140625" style="5" customWidth="1"/>
    <col min="9736" max="9984" width="9.140625" style="5"/>
    <col min="9985" max="9985" width="6.28515625" style="5" customWidth="1"/>
    <col min="9986" max="9986" width="33.42578125" style="5" customWidth="1"/>
    <col min="9987" max="9987" width="12.28515625" style="5" customWidth="1"/>
    <col min="9988" max="9988" width="27.7109375" style="5" customWidth="1"/>
    <col min="9989" max="9989" width="29.7109375" style="5" customWidth="1"/>
    <col min="9990" max="9990" width="24.85546875" style="5" customWidth="1"/>
    <col min="9991" max="9991" width="14.140625" style="5" customWidth="1"/>
    <col min="9992" max="10240" width="9.140625" style="5"/>
    <col min="10241" max="10241" width="6.28515625" style="5" customWidth="1"/>
    <col min="10242" max="10242" width="33.42578125" style="5" customWidth="1"/>
    <col min="10243" max="10243" width="12.28515625" style="5" customWidth="1"/>
    <col min="10244" max="10244" width="27.7109375" style="5" customWidth="1"/>
    <col min="10245" max="10245" width="29.7109375" style="5" customWidth="1"/>
    <col min="10246" max="10246" width="24.85546875" style="5" customWidth="1"/>
    <col min="10247" max="10247" width="14.140625" style="5" customWidth="1"/>
    <col min="10248" max="10496" width="9.140625" style="5"/>
    <col min="10497" max="10497" width="6.28515625" style="5" customWidth="1"/>
    <col min="10498" max="10498" width="33.42578125" style="5" customWidth="1"/>
    <col min="10499" max="10499" width="12.28515625" style="5" customWidth="1"/>
    <col min="10500" max="10500" width="27.7109375" style="5" customWidth="1"/>
    <col min="10501" max="10501" width="29.7109375" style="5" customWidth="1"/>
    <col min="10502" max="10502" width="24.85546875" style="5" customWidth="1"/>
    <col min="10503" max="10503" width="14.140625" style="5" customWidth="1"/>
    <col min="10504" max="10752" width="9.140625" style="5"/>
    <col min="10753" max="10753" width="6.28515625" style="5" customWidth="1"/>
    <col min="10754" max="10754" width="33.42578125" style="5" customWidth="1"/>
    <col min="10755" max="10755" width="12.28515625" style="5" customWidth="1"/>
    <col min="10756" max="10756" width="27.7109375" style="5" customWidth="1"/>
    <col min="10757" max="10757" width="29.7109375" style="5" customWidth="1"/>
    <col min="10758" max="10758" width="24.85546875" style="5" customWidth="1"/>
    <col min="10759" max="10759" width="14.140625" style="5" customWidth="1"/>
    <col min="10760" max="11008" width="9.140625" style="5"/>
    <col min="11009" max="11009" width="6.28515625" style="5" customWidth="1"/>
    <col min="11010" max="11010" width="33.42578125" style="5" customWidth="1"/>
    <col min="11011" max="11011" width="12.28515625" style="5" customWidth="1"/>
    <col min="11012" max="11012" width="27.7109375" style="5" customWidth="1"/>
    <col min="11013" max="11013" width="29.7109375" style="5" customWidth="1"/>
    <col min="11014" max="11014" width="24.85546875" style="5" customWidth="1"/>
    <col min="11015" max="11015" width="14.140625" style="5" customWidth="1"/>
    <col min="11016" max="11264" width="9.140625" style="5"/>
    <col min="11265" max="11265" width="6.28515625" style="5" customWidth="1"/>
    <col min="11266" max="11266" width="33.42578125" style="5" customWidth="1"/>
    <col min="11267" max="11267" width="12.28515625" style="5" customWidth="1"/>
    <col min="11268" max="11268" width="27.7109375" style="5" customWidth="1"/>
    <col min="11269" max="11269" width="29.7109375" style="5" customWidth="1"/>
    <col min="11270" max="11270" width="24.85546875" style="5" customWidth="1"/>
    <col min="11271" max="11271" width="14.140625" style="5" customWidth="1"/>
    <col min="11272" max="11520" width="9.140625" style="5"/>
    <col min="11521" max="11521" width="6.28515625" style="5" customWidth="1"/>
    <col min="11522" max="11522" width="33.42578125" style="5" customWidth="1"/>
    <col min="11523" max="11523" width="12.28515625" style="5" customWidth="1"/>
    <col min="11524" max="11524" width="27.7109375" style="5" customWidth="1"/>
    <col min="11525" max="11525" width="29.7109375" style="5" customWidth="1"/>
    <col min="11526" max="11526" width="24.85546875" style="5" customWidth="1"/>
    <col min="11527" max="11527" width="14.140625" style="5" customWidth="1"/>
    <col min="11528" max="11776" width="9.140625" style="5"/>
    <col min="11777" max="11777" width="6.28515625" style="5" customWidth="1"/>
    <col min="11778" max="11778" width="33.42578125" style="5" customWidth="1"/>
    <col min="11779" max="11779" width="12.28515625" style="5" customWidth="1"/>
    <col min="11780" max="11780" width="27.7109375" style="5" customWidth="1"/>
    <col min="11781" max="11781" width="29.7109375" style="5" customWidth="1"/>
    <col min="11782" max="11782" width="24.85546875" style="5" customWidth="1"/>
    <col min="11783" max="11783" width="14.140625" style="5" customWidth="1"/>
    <col min="11784" max="12032" width="9.140625" style="5"/>
    <col min="12033" max="12033" width="6.28515625" style="5" customWidth="1"/>
    <col min="12034" max="12034" width="33.42578125" style="5" customWidth="1"/>
    <col min="12035" max="12035" width="12.28515625" style="5" customWidth="1"/>
    <col min="12036" max="12036" width="27.7109375" style="5" customWidth="1"/>
    <col min="12037" max="12037" width="29.7109375" style="5" customWidth="1"/>
    <col min="12038" max="12038" width="24.85546875" style="5" customWidth="1"/>
    <col min="12039" max="12039" width="14.140625" style="5" customWidth="1"/>
    <col min="12040" max="12288" width="9.140625" style="5"/>
    <col min="12289" max="12289" width="6.28515625" style="5" customWidth="1"/>
    <col min="12290" max="12290" width="33.42578125" style="5" customWidth="1"/>
    <col min="12291" max="12291" width="12.28515625" style="5" customWidth="1"/>
    <col min="12292" max="12292" width="27.7109375" style="5" customWidth="1"/>
    <col min="12293" max="12293" width="29.7109375" style="5" customWidth="1"/>
    <col min="12294" max="12294" width="24.85546875" style="5" customWidth="1"/>
    <col min="12295" max="12295" width="14.140625" style="5" customWidth="1"/>
    <col min="12296" max="12544" width="9.140625" style="5"/>
    <col min="12545" max="12545" width="6.28515625" style="5" customWidth="1"/>
    <col min="12546" max="12546" width="33.42578125" style="5" customWidth="1"/>
    <col min="12547" max="12547" width="12.28515625" style="5" customWidth="1"/>
    <col min="12548" max="12548" width="27.7109375" style="5" customWidth="1"/>
    <col min="12549" max="12549" width="29.7109375" style="5" customWidth="1"/>
    <col min="12550" max="12550" width="24.85546875" style="5" customWidth="1"/>
    <col min="12551" max="12551" width="14.140625" style="5" customWidth="1"/>
    <col min="12552" max="12800" width="9.140625" style="5"/>
    <col min="12801" max="12801" width="6.28515625" style="5" customWidth="1"/>
    <col min="12802" max="12802" width="33.42578125" style="5" customWidth="1"/>
    <col min="12803" max="12803" width="12.28515625" style="5" customWidth="1"/>
    <col min="12804" max="12804" width="27.7109375" style="5" customWidth="1"/>
    <col min="12805" max="12805" width="29.7109375" style="5" customWidth="1"/>
    <col min="12806" max="12806" width="24.85546875" style="5" customWidth="1"/>
    <col min="12807" max="12807" width="14.140625" style="5" customWidth="1"/>
    <col min="12808" max="13056" width="9.140625" style="5"/>
    <col min="13057" max="13057" width="6.28515625" style="5" customWidth="1"/>
    <col min="13058" max="13058" width="33.42578125" style="5" customWidth="1"/>
    <col min="13059" max="13059" width="12.28515625" style="5" customWidth="1"/>
    <col min="13060" max="13060" width="27.7109375" style="5" customWidth="1"/>
    <col min="13061" max="13061" width="29.7109375" style="5" customWidth="1"/>
    <col min="13062" max="13062" width="24.85546875" style="5" customWidth="1"/>
    <col min="13063" max="13063" width="14.140625" style="5" customWidth="1"/>
    <col min="13064" max="13312" width="9.140625" style="5"/>
    <col min="13313" max="13313" width="6.28515625" style="5" customWidth="1"/>
    <col min="13314" max="13314" width="33.42578125" style="5" customWidth="1"/>
    <col min="13315" max="13315" width="12.28515625" style="5" customWidth="1"/>
    <col min="13316" max="13316" width="27.7109375" style="5" customWidth="1"/>
    <col min="13317" max="13317" width="29.7109375" style="5" customWidth="1"/>
    <col min="13318" max="13318" width="24.85546875" style="5" customWidth="1"/>
    <col min="13319" max="13319" width="14.140625" style="5" customWidth="1"/>
    <col min="13320" max="13568" width="9.140625" style="5"/>
    <col min="13569" max="13569" width="6.28515625" style="5" customWidth="1"/>
    <col min="13570" max="13570" width="33.42578125" style="5" customWidth="1"/>
    <col min="13571" max="13571" width="12.28515625" style="5" customWidth="1"/>
    <col min="13572" max="13572" width="27.7109375" style="5" customWidth="1"/>
    <col min="13573" max="13573" width="29.7109375" style="5" customWidth="1"/>
    <col min="13574" max="13574" width="24.85546875" style="5" customWidth="1"/>
    <col min="13575" max="13575" width="14.140625" style="5" customWidth="1"/>
    <col min="13576" max="13824" width="9.140625" style="5"/>
    <col min="13825" max="13825" width="6.28515625" style="5" customWidth="1"/>
    <col min="13826" max="13826" width="33.42578125" style="5" customWidth="1"/>
    <col min="13827" max="13827" width="12.28515625" style="5" customWidth="1"/>
    <col min="13828" max="13828" width="27.7109375" style="5" customWidth="1"/>
    <col min="13829" max="13829" width="29.7109375" style="5" customWidth="1"/>
    <col min="13830" max="13830" width="24.85546875" style="5" customWidth="1"/>
    <col min="13831" max="13831" width="14.140625" style="5" customWidth="1"/>
    <col min="13832" max="14080" width="9.140625" style="5"/>
    <col min="14081" max="14081" width="6.28515625" style="5" customWidth="1"/>
    <col min="14082" max="14082" width="33.42578125" style="5" customWidth="1"/>
    <col min="14083" max="14083" width="12.28515625" style="5" customWidth="1"/>
    <col min="14084" max="14084" width="27.7109375" style="5" customWidth="1"/>
    <col min="14085" max="14085" width="29.7109375" style="5" customWidth="1"/>
    <col min="14086" max="14086" width="24.85546875" style="5" customWidth="1"/>
    <col min="14087" max="14087" width="14.140625" style="5" customWidth="1"/>
    <col min="14088" max="14336" width="9.140625" style="5"/>
    <col min="14337" max="14337" width="6.28515625" style="5" customWidth="1"/>
    <col min="14338" max="14338" width="33.42578125" style="5" customWidth="1"/>
    <col min="14339" max="14339" width="12.28515625" style="5" customWidth="1"/>
    <col min="14340" max="14340" width="27.7109375" style="5" customWidth="1"/>
    <col min="14341" max="14341" width="29.7109375" style="5" customWidth="1"/>
    <col min="14342" max="14342" width="24.85546875" style="5" customWidth="1"/>
    <col min="14343" max="14343" width="14.140625" style="5" customWidth="1"/>
    <col min="14344" max="14592" width="9.140625" style="5"/>
    <col min="14593" max="14593" width="6.28515625" style="5" customWidth="1"/>
    <col min="14594" max="14594" width="33.42578125" style="5" customWidth="1"/>
    <col min="14595" max="14595" width="12.28515625" style="5" customWidth="1"/>
    <col min="14596" max="14596" width="27.7109375" style="5" customWidth="1"/>
    <col min="14597" max="14597" width="29.7109375" style="5" customWidth="1"/>
    <col min="14598" max="14598" width="24.85546875" style="5" customWidth="1"/>
    <col min="14599" max="14599" width="14.140625" style="5" customWidth="1"/>
    <col min="14600" max="14848" width="9.140625" style="5"/>
    <col min="14849" max="14849" width="6.28515625" style="5" customWidth="1"/>
    <col min="14850" max="14850" width="33.42578125" style="5" customWidth="1"/>
    <col min="14851" max="14851" width="12.28515625" style="5" customWidth="1"/>
    <col min="14852" max="14852" width="27.7109375" style="5" customWidth="1"/>
    <col min="14853" max="14853" width="29.7109375" style="5" customWidth="1"/>
    <col min="14854" max="14854" width="24.85546875" style="5" customWidth="1"/>
    <col min="14855" max="14855" width="14.140625" style="5" customWidth="1"/>
    <col min="14856" max="15104" width="9.140625" style="5"/>
    <col min="15105" max="15105" width="6.28515625" style="5" customWidth="1"/>
    <col min="15106" max="15106" width="33.42578125" style="5" customWidth="1"/>
    <col min="15107" max="15107" width="12.28515625" style="5" customWidth="1"/>
    <col min="15108" max="15108" width="27.7109375" style="5" customWidth="1"/>
    <col min="15109" max="15109" width="29.7109375" style="5" customWidth="1"/>
    <col min="15110" max="15110" width="24.85546875" style="5" customWidth="1"/>
    <col min="15111" max="15111" width="14.140625" style="5" customWidth="1"/>
    <col min="15112" max="15360" width="9.140625" style="5"/>
    <col min="15361" max="15361" width="6.28515625" style="5" customWidth="1"/>
    <col min="15362" max="15362" width="33.42578125" style="5" customWidth="1"/>
    <col min="15363" max="15363" width="12.28515625" style="5" customWidth="1"/>
    <col min="15364" max="15364" width="27.7109375" style="5" customWidth="1"/>
    <col min="15365" max="15365" width="29.7109375" style="5" customWidth="1"/>
    <col min="15366" max="15366" width="24.85546875" style="5" customWidth="1"/>
    <col min="15367" max="15367" width="14.140625" style="5" customWidth="1"/>
    <col min="15368" max="15616" width="9.140625" style="5"/>
    <col min="15617" max="15617" width="6.28515625" style="5" customWidth="1"/>
    <col min="15618" max="15618" width="33.42578125" style="5" customWidth="1"/>
    <col min="15619" max="15619" width="12.28515625" style="5" customWidth="1"/>
    <col min="15620" max="15620" width="27.7109375" style="5" customWidth="1"/>
    <col min="15621" max="15621" width="29.7109375" style="5" customWidth="1"/>
    <col min="15622" max="15622" width="24.85546875" style="5" customWidth="1"/>
    <col min="15623" max="15623" width="14.140625" style="5" customWidth="1"/>
    <col min="15624" max="15872" width="9.140625" style="5"/>
    <col min="15873" max="15873" width="6.28515625" style="5" customWidth="1"/>
    <col min="15874" max="15874" width="33.42578125" style="5" customWidth="1"/>
    <col min="15875" max="15875" width="12.28515625" style="5" customWidth="1"/>
    <col min="15876" max="15876" width="27.7109375" style="5" customWidth="1"/>
    <col min="15877" max="15877" width="29.7109375" style="5" customWidth="1"/>
    <col min="15878" max="15878" width="24.85546875" style="5" customWidth="1"/>
    <col min="15879" max="15879" width="14.140625" style="5" customWidth="1"/>
    <col min="15880" max="16128" width="9.140625" style="5"/>
    <col min="16129" max="16129" width="6.28515625" style="5" customWidth="1"/>
    <col min="16130" max="16130" width="33.42578125" style="5" customWidth="1"/>
    <col min="16131" max="16131" width="12.28515625" style="5" customWidth="1"/>
    <col min="16132" max="16132" width="27.7109375" style="5" customWidth="1"/>
    <col min="16133" max="16133" width="29.7109375" style="5" customWidth="1"/>
    <col min="16134" max="16134" width="24.85546875" style="5" customWidth="1"/>
    <col min="16135" max="16135" width="14.140625" style="5" customWidth="1"/>
    <col min="16136" max="16384" width="9.140625" style="5"/>
  </cols>
  <sheetData>
    <row r="1" spans="1:7" x14ac:dyDescent="0.25">
      <c r="A1" s="1"/>
      <c r="B1" s="1"/>
      <c r="C1" s="1"/>
      <c r="D1" s="1"/>
      <c r="F1" s="3" t="s">
        <v>0</v>
      </c>
      <c r="G1" s="4"/>
    </row>
    <row r="2" spans="1:7" x14ac:dyDescent="0.25">
      <c r="A2" s="1"/>
      <c r="B2" s="1"/>
      <c r="C2" s="1"/>
      <c r="D2" s="1"/>
      <c r="F2" s="3" t="s">
        <v>1</v>
      </c>
      <c r="G2" s="4"/>
    </row>
    <row r="3" spans="1:7" x14ac:dyDescent="0.25">
      <c r="A3" s="1"/>
      <c r="B3" s="1"/>
      <c r="C3" s="1"/>
      <c r="D3" s="1"/>
      <c r="F3" s="3" t="s">
        <v>2</v>
      </c>
      <c r="G3" s="4"/>
    </row>
    <row r="4" spans="1:7" x14ac:dyDescent="0.25">
      <c r="A4" s="1"/>
      <c r="B4" s="1"/>
      <c r="C4" s="1"/>
      <c r="D4" s="1"/>
      <c r="F4" s="3" t="s">
        <v>3</v>
      </c>
      <c r="G4" s="4"/>
    </row>
    <row r="5" spans="1:7" ht="45" x14ac:dyDescent="0.25">
      <c r="A5" s="6"/>
      <c r="B5" s="6"/>
      <c r="C5" s="6"/>
      <c r="D5" s="6"/>
      <c r="F5" s="6" t="s">
        <v>4</v>
      </c>
      <c r="G5" s="4"/>
    </row>
    <row r="6" spans="1:7" ht="15" x14ac:dyDescent="0.25">
      <c r="A6" s="7"/>
      <c r="B6" s="7"/>
      <c r="C6" s="7"/>
      <c r="D6" s="7"/>
      <c r="E6" s="8"/>
      <c r="F6" s="9" t="s">
        <v>5</v>
      </c>
      <c r="G6" s="4"/>
    </row>
    <row r="7" spans="1:7" ht="18.75" x14ac:dyDescent="0.25">
      <c r="A7" s="10" t="s">
        <v>6</v>
      </c>
      <c r="B7" s="10"/>
      <c r="C7" s="10"/>
      <c r="D7" s="10"/>
      <c r="E7" s="10"/>
      <c r="F7" s="10"/>
      <c r="G7" s="4"/>
    </row>
    <row r="8" spans="1:7" ht="18.75" customHeight="1" x14ac:dyDescent="0.25">
      <c r="A8" s="4"/>
      <c r="B8" s="11" t="s">
        <v>7</v>
      </c>
      <c r="C8" s="11"/>
      <c r="D8" s="11"/>
      <c r="E8" s="11"/>
      <c r="F8" s="11"/>
      <c r="G8" s="4"/>
    </row>
    <row r="9" spans="1:7" ht="20.25" customHeight="1" x14ac:dyDescent="0.25">
      <c r="A9" s="4"/>
      <c r="B9" s="12" t="s">
        <v>8</v>
      </c>
      <c r="C9" s="12"/>
      <c r="D9" s="12"/>
      <c r="E9" s="12"/>
      <c r="F9" s="4"/>
      <c r="G9" s="4"/>
    </row>
    <row r="10" spans="1:7" ht="15" x14ac:dyDescent="0.25">
      <c r="A10" s="4"/>
      <c r="B10" s="4"/>
      <c r="C10" s="4"/>
      <c r="D10" s="4"/>
      <c r="E10" s="4"/>
      <c r="F10" s="4"/>
      <c r="G10" s="4"/>
    </row>
    <row r="11" spans="1:7" ht="15" x14ac:dyDescent="0.25">
      <c r="A11" s="4"/>
      <c r="B11" s="12" t="s">
        <v>9</v>
      </c>
      <c r="C11" s="12"/>
      <c r="D11" s="12"/>
      <c r="E11" s="12"/>
      <c r="F11" s="4"/>
      <c r="G11" s="4"/>
    </row>
    <row r="12" spans="1:7" ht="15" x14ac:dyDescent="0.25">
      <c r="A12" s="4"/>
      <c r="B12" s="4"/>
      <c r="C12" s="4"/>
      <c r="D12" s="4"/>
      <c r="E12" s="4"/>
      <c r="F12" s="4"/>
      <c r="G12" s="4"/>
    </row>
    <row r="13" spans="1:7" x14ac:dyDescent="0.25">
      <c r="A13" s="13" t="s">
        <v>10</v>
      </c>
      <c r="C13" s="14" t="s">
        <v>11</v>
      </c>
      <c r="D13" s="13"/>
      <c r="E13" s="13"/>
      <c r="F13" s="13"/>
      <c r="G13" s="4"/>
    </row>
    <row r="14" spans="1:7" x14ac:dyDescent="0.25">
      <c r="A14" s="13" t="s">
        <v>12</v>
      </c>
      <c r="C14" s="14" t="s">
        <v>13</v>
      </c>
      <c r="D14" s="13"/>
      <c r="E14" s="13"/>
      <c r="F14" s="13"/>
      <c r="G14" s="4"/>
    </row>
    <row r="15" spans="1:7" x14ac:dyDescent="0.25">
      <c r="A15" s="13" t="s">
        <v>14</v>
      </c>
      <c r="C15" s="15" t="s">
        <v>15</v>
      </c>
      <c r="D15" s="13"/>
      <c r="E15" s="13"/>
      <c r="F15" s="13"/>
      <c r="G15" s="4"/>
    </row>
    <row r="16" spans="1:7" x14ac:dyDescent="0.25">
      <c r="A16" s="13" t="s">
        <v>16</v>
      </c>
      <c r="C16" s="15" t="s">
        <v>15</v>
      </c>
      <c r="D16" s="13"/>
      <c r="E16" s="13"/>
      <c r="F16" s="13"/>
      <c r="G16" s="4"/>
    </row>
    <row r="17" spans="1:7" x14ac:dyDescent="0.25">
      <c r="A17" s="13" t="s">
        <v>17</v>
      </c>
      <c r="C17" s="16">
        <v>2540231856</v>
      </c>
      <c r="D17" s="13"/>
      <c r="E17" s="13"/>
      <c r="F17" s="13"/>
      <c r="G17" s="4"/>
    </row>
    <row r="18" spans="1:7" x14ac:dyDescent="0.25">
      <c r="A18" s="13" t="s">
        <v>18</v>
      </c>
      <c r="C18" s="16">
        <v>780401001</v>
      </c>
      <c r="D18" s="13"/>
      <c r="E18" s="13"/>
      <c r="F18" s="13"/>
      <c r="G18" s="4"/>
    </row>
    <row r="19" spans="1:7" x14ac:dyDescent="0.25">
      <c r="A19" s="13" t="s">
        <v>19</v>
      </c>
      <c r="C19" s="17" t="s">
        <v>20</v>
      </c>
      <c r="D19" s="13"/>
      <c r="E19" s="13"/>
      <c r="F19" s="13"/>
      <c r="G19" s="4"/>
    </row>
    <row r="20" spans="1:7" x14ac:dyDescent="0.25">
      <c r="A20" s="13" t="s">
        <v>21</v>
      </c>
      <c r="C20" s="18" t="s">
        <v>22</v>
      </c>
      <c r="D20" s="13"/>
      <c r="E20" s="13"/>
      <c r="F20" s="13"/>
      <c r="G20" s="4"/>
    </row>
    <row r="21" spans="1:7" x14ac:dyDescent="0.25">
      <c r="A21" s="13" t="s">
        <v>23</v>
      </c>
      <c r="C21" s="17" t="s">
        <v>24</v>
      </c>
      <c r="E21" s="13"/>
      <c r="F21" s="13"/>
      <c r="G21" s="4"/>
    </row>
    <row r="22" spans="1:7" x14ac:dyDescent="0.25">
      <c r="A22" s="13" t="s">
        <v>25</v>
      </c>
      <c r="C22" s="17" t="s">
        <v>24</v>
      </c>
      <c r="D22" s="13"/>
      <c r="E22" s="13"/>
      <c r="F22" s="13"/>
      <c r="G22" s="4"/>
    </row>
    <row r="24" spans="1:7" ht="16.5" x14ac:dyDescent="0.25">
      <c r="A24" s="19" t="s">
        <v>26</v>
      </c>
      <c r="B24" s="20"/>
      <c r="C24" s="20"/>
      <c r="D24" s="20"/>
      <c r="E24" s="20"/>
      <c r="F24" s="20"/>
    </row>
    <row r="26" spans="1:7" ht="65.25" customHeight="1" x14ac:dyDescent="0.2">
      <c r="A26" s="21" t="s">
        <v>27</v>
      </c>
      <c r="B26" s="21" t="s">
        <v>28</v>
      </c>
      <c r="C26" s="21" t="s">
        <v>29</v>
      </c>
      <c r="D26" s="22" t="s">
        <v>30</v>
      </c>
      <c r="E26" s="22" t="s">
        <v>31</v>
      </c>
      <c r="F26" s="22" t="s">
        <v>32</v>
      </c>
      <c r="G26" s="23"/>
    </row>
    <row r="27" spans="1:7" ht="16.5" x14ac:dyDescent="0.25">
      <c r="A27" s="19" t="s">
        <v>33</v>
      </c>
      <c r="B27" s="20"/>
      <c r="C27" s="20"/>
      <c r="D27" s="20"/>
      <c r="E27" s="20"/>
      <c r="F27" s="20"/>
      <c r="G27" s="23"/>
    </row>
    <row r="28" spans="1:7" ht="31.5" x14ac:dyDescent="0.25">
      <c r="A28" s="24" t="s">
        <v>34</v>
      </c>
      <c r="B28" s="25" t="s">
        <v>35</v>
      </c>
      <c r="C28" s="26"/>
      <c r="D28" s="26"/>
      <c r="E28" s="26"/>
      <c r="F28" s="26"/>
      <c r="G28" s="23"/>
    </row>
    <row r="29" spans="1:7" ht="22.5" customHeight="1" x14ac:dyDescent="0.2">
      <c r="A29" s="27" t="s">
        <v>36</v>
      </c>
      <c r="B29" s="28" t="s">
        <v>37</v>
      </c>
      <c r="C29" s="22" t="s">
        <v>38</v>
      </c>
      <c r="D29" s="29">
        <f>'[1]2.Смета_2020-2026 прогноз'!E55-'[1]2.Смета_2020-2026 прогноз'!E45+'[1]1.Расчет_тарифа_факт прав'!K8*'[1]1.Расчет_тарифа_факт прав'!Q8/1000</f>
        <v>186153.36127525201</v>
      </c>
      <c r="E29" s="29">
        <f>141090.78-11443+18723.9*2.15249</f>
        <v>169950.787511</v>
      </c>
      <c r="F29" s="29">
        <f>'[2]Смета_2020-2026 '!E55-'[2]Смета_2020-2026 '!E46+'[2]1.Расчет_тарифа_2022'!N8*'[2]1.Расчет_тарифа_2022'!P8</f>
        <v>363892.98848433467</v>
      </c>
      <c r="G29" s="30"/>
    </row>
    <row r="30" spans="1:7" ht="25.5" customHeight="1" x14ac:dyDescent="0.2">
      <c r="A30" s="27" t="s">
        <v>39</v>
      </c>
      <c r="B30" s="28" t="s">
        <v>40</v>
      </c>
      <c r="C30" s="22" t="s">
        <v>38</v>
      </c>
      <c r="D30" s="29">
        <f>'[1]2.Смета_2020-2026 прогноз'!E45+'[1]2.Смета_2020-2026 прогноз'!E40</f>
        <v>9940</v>
      </c>
      <c r="E30" s="29">
        <v>11443</v>
      </c>
      <c r="F30" s="29">
        <f>'[2]Смета_2020-2026 '!E45</f>
        <v>13223.062040000001</v>
      </c>
      <c r="G30" s="30"/>
    </row>
    <row r="31" spans="1:7" ht="32.25" customHeight="1" x14ac:dyDescent="0.2">
      <c r="A31" s="27" t="s">
        <v>41</v>
      </c>
      <c r="B31" s="31" t="s">
        <v>42</v>
      </c>
      <c r="C31" s="22" t="s">
        <v>38</v>
      </c>
      <c r="D31" s="32"/>
      <c r="E31" s="32"/>
      <c r="F31" s="33"/>
      <c r="G31" s="30"/>
    </row>
    <row r="32" spans="1:7" ht="25.5" customHeight="1" x14ac:dyDescent="0.2">
      <c r="A32" s="27" t="s">
        <v>43</v>
      </c>
      <c r="B32" s="28" t="s">
        <v>44</v>
      </c>
      <c r="C32" s="22" t="s">
        <v>38</v>
      </c>
      <c r="D32" s="34">
        <f>'[1]факт 2020 г посл'!U45</f>
        <v>9940</v>
      </c>
      <c r="E32" s="34">
        <v>11443</v>
      </c>
      <c r="F32" s="34">
        <f>F30</f>
        <v>13223.062040000001</v>
      </c>
      <c r="G32" s="30"/>
    </row>
    <row r="33" spans="1:7" ht="31.5" x14ac:dyDescent="0.2">
      <c r="A33" s="27" t="s">
        <v>45</v>
      </c>
      <c r="B33" s="31" t="s">
        <v>46</v>
      </c>
      <c r="C33" s="22"/>
      <c r="D33" s="32"/>
      <c r="E33" s="32"/>
      <c r="F33" s="32"/>
      <c r="G33" s="30"/>
    </row>
    <row r="34" spans="1:7" ht="96" customHeight="1" x14ac:dyDescent="0.2">
      <c r="A34" s="27" t="s">
        <v>47</v>
      </c>
      <c r="B34" s="31" t="s">
        <v>48</v>
      </c>
      <c r="C34" s="22" t="s">
        <v>49</v>
      </c>
      <c r="D34" s="34">
        <f>D30/D29*100</f>
        <v>5.3396833298660749</v>
      </c>
      <c r="E34" s="34">
        <f>E30/E29*100</f>
        <v>6.7331256110003945</v>
      </c>
      <c r="F34" s="34">
        <f>F30/F29*100</f>
        <v>3.6337776375070892</v>
      </c>
      <c r="G34" s="30"/>
    </row>
    <row r="35" spans="1:7" ht="30.75" customHeight="1" x14ac:dyDescent="0.2">
      <c r="A35" s="27" t="s">
        <v>50</v>
      </c>
      <c r="B35" s="31" t="s">
        <v>51</v>
      </c>
      <c r="C35" s="22"/>
      <c r="D35" s="32"/>
      <c r="E35" s="32"/>
      <c r="F35" s="32"/>
      <c r="G35" s="30"/>
    </row>
    <row r="36" spans="1:7" ht="54" customHeight="1" x14ac:dyDescent="0.2">
      <c r="A36" s="27" t="s">
        <v>52</v>
      </c>
      <c r="B36" s="31" t="s">
        <v>53</v>
      </c>
      <c r="C36" s="22" t="s">
        <v>54</v>
      </c>
      <c r="D36" s="32"/>
      <c r="E36" s="32"/>
      <c r="F36" s="32"/>
      <c r="G36" s="30"/>
    </row>
    <row r="37" spans="1:7" ht="36" customHeight="1" x14ac:dyDescent="0.2">
      <c r="A37" s="27" t="s">
        <v>55</v>
      </c>
      <c r="B37" s="31" t="s">
        <v>56</v>
      </c>
      <c r="C37" s="22" t="s">
        <v>57</v>
      </c>
      <c r="D37" s="32"/>
      <c r="E37" s="32"/>
      <c r="F37" s="32"/>
      <c r="G37" s="30"/>
    </row>
    <row r="38" spans="1:7" ht="18.75" x14ac:dyDescent="0.25">
      <c r="A38" s="35" t="s">
        <v>58</v>
      </c>
      <c r="B38" s="36" t="s">
        <v>59</v>
      </c>
      <c r="C38" s="21" t="s">
        <v>54</v>
      </c>
      <c r="D38" s="37">
        <v>20.056999999999999</v>
      </c>
      <c r="E38" s="38">
        <v>20.056999999999999</v>
      </c>
      <c r="F38" s="38">
        <f>'[1]1.Расчет_тарифа_2022'!C8</f>
        <v>20.056999999999999</v>
      </c>
    </row>
    <row r="39" spans="1:7" ht="39" customHeight="1" x14ac:dyDescent="0.25">
      <c r="A39" s="27" t="s">
        <v>60</v>
      </c>
      <c r="B39" s="36" t="s">
        <v>61</v>
      </c>
      <c r="C39" s="21" t="s">
        <v>62</v>
      </c>
      <c r="D39" s="34">
        <v>96861.476819483112</v>
      </c>
      <c r="E39" s="34">
        <v>94548.26</v>
      </c>
      <c r="F39" s="34">
        <f>'[2]1.Расчет_тарифа_2022'!L8</f>
        <v>102040.1</v>
      </c>
      <c r="G39" s="30"/>
    </row>
    <row r="40" spans="1:7" ht="66" x14ac:dyDescent="0.2">
      <c r="A40" s="27" t="s">
        <v>63</v>
      </c>
      <c r="B40" s="39" t="s">
        <v>64</v>
      </c>
      <c r="C40" s="21" t="s">
        <v>65</v>
      </c>
      <c r="D40" s="34"/>
      <c r="E40" s="34"/>
      <c r="F40" s="34"/>
      <c r="G40" s="30"/>
    </row>
    <row r="41" spans="1:7" ht="31.5" x14ac:dyDescent="0.2">
      <c r="A41" s="27" t="s">
        <v>66</v>
      </c>
      <c r="B41" s="39" t="s">
        <v>67</v>
      </c>
      <c r="C41" s="21" t="s">
        <v>49</v>
      </c>
      <c r="D41" s="34">
        <v>16.53</v>
      </c>
      <c r="E41" s="40">
        <v>16.53</v>
      </c>
      <c r="F41" s="34">
        <f>'[1]1.Расчет_тарифа_2022'!J8</f>
        <v>16.529976866621514</v>
      </c>
      <c r="G41" s="30"/>
    </row>
    <row r="42" spans="1:7" ht="66" x14ac:dyDescent="0.2">
      <c r="A42" s="27" t="s">
        <v>68</v>
      </c>
      <c r="B42" s="39" t="s">
        <v>69</v>
      </c>
      <c r="C42" s="21"/>
      <c r="D42" s="32"/>
      <c r="E42" s="41"/>
      <c r="F42" s="41"/>
      <c r="G42" s="30"/>
    </row>
    <row r="43" spans="1:7" ht="81.75" x14ac:dyDescent="0.2">
      <c r="A43" s="27" t="s">
        <v>70</v>
      </c>
      <c r="B43" s="39" t="s">
        <v>71</v>
      </c>
      <c r="C43" s="21" t="s">
        <v>57</v>
      </c>
      <c r="D43" s="32"/>
      <c r="E43" s="32"/>
      <c r="F43" s="32"/>
      <c r="G43" s="30"/>
    </row>
    <row r="44" spans="1:7" ht="63" x14ac:dyDescent="0.2">
      <c r="A44" s="27" t="s">
        <v>72</v>
      </c>
      <c r="B44" s="31" t="s">
        <v>73</v>
      </c>
      <c r="C44" s="22"/>
      <c r="D44" s="34">
        <f>'[1]2.Смета_2020-2026 прогноз'!E55</f>
        <v>178161.49231899227</v>
      </c>
      <c r="E44" s="34">
        <v>141090.78</v>
      </c>
      <c r="F44" s="34">
        <f>'[2]Смета_2020-2026 '!E55</f>
        <v>311753.32595287869</v>
      </c>
      <c r="G44" s="30"/>
    </row>
    <row r="45" spans="1:7" ht="83.25" customHeight="1" x14ac:dyDescent="0.2">
      <c r="A45" s="27" t="s">
        <v>74</v>
      </c>
      <c r="B45" s="39" t="s">
        <v>75</v>
      </c>
      <c r="C45" s="21" t="s">
        <v>38</v>
      </c>
      <c r="D45" s="34">
        <f>'[1]2.Смета_2020-2026 прогноз'!E32</f>
        <v>99221.403569877104</v>
      </c>
      <c r="E45" s="34">
        <v>72939.520000000004</v>
      </c>
      <c r="F45" s="34">
        <f>'[2]Смета_2020-2026 '!E32</f>
        <v>211997.9959528787</v>
      </c>
      <c r="G45" s="30"/>
    </row>
    <row r="46" spans="1:7" x14ac:dyDescent="0.2">
      <c r="A46" s="27"/>
      <c r="B46" s="31" t="s">
        <v>76</v>
      </c>
      <c r="C46" s="22"/>
      <c r="D46" s="32"/>
      <c r="E46" s="29"/>
      <c r="F46" s="29"/>
      <c r="G46" s="30"/>
    </row>
    <row r="47" spans="1:7" x14ac:dyDescent="0.2">
      <c r="A47" s="27"/>
      <c r="B47" s="31" t="s">
        <v>77</v>
      </c>
      <c r="C47" s="22"/>
      <c r="D47" s="34">
        <f>'[1]2.Смета_2020-2026 прогноз'!E13</f>
        <v>59467.028750168553</v>
      </c>
      <c r="E47" s="34">
        <v>49454.34</v>
      </c>
      <c r="F47" s="34">
        <f>'[2]Смета_2020-2026 '!E13</f>
        <v>78996.956382086966</v>
      </c>
      <c r="G47" s="30"/>
    </row>
    <row r="48" spans="1:7" x14ac:dyDescent="0.2">
      <c r="A48" s="27"/>
      <c r="B48" s="31" t="s">
        <v>78</v>
      </c>
      <c r="C48" s="22"/>
      <c r="D48" s="32"/>
      <c r="E48" s="29"/>
      <c r="F48" s="29"/>
      <c r="G48" s="30"/>
    </row>
    <row r="49" spans="1:7" x14ac:dyDescent="0.2">
      <c r="A49" s="27"/>
      <c r="B49" s="31" t="s">
        <v>79</v>
      </c>
      <c r="C49" s="22"/>
      <c r="D49" s="29">
        <f>'[1]2.Смета_2020-2026 прогноз'!E8</f>
        <v>31695.509588505407</v>
      </c>
      <c r="E49" s="29">
        <v>15790.04</v>
      </c>
      <c r="F49" s="29">
        <f>'[2]Смета_2020-2026 '!E8</f>
        <v>116681.96719025922</v>
      </c>
      <c r="G49" s="30"/>
    </row>
    <row r="50" spans="1:7" ht="72" x14ac:dyDescent="0.2">
      <c r="A50" s="27" t="s">
        <v>80</v>
      </c>
      <c r="B50" s="39" t="s">
        <v>81</v>
      </c>
      <c r="C50" s="21" t="s">
        <v>38</v>
      </c>
      <c r="D50" s="34">
        <f>'[1]2.Смета_2020-2026 прогноз'!E49</f>
        <v>78940.088749115152</v>
      </c>
      <c r="E50" s="34">
        <v>66251.98</v>
      </c>
      <c r="F50" s="34">
        <f>'[2]Смета_2020-2026 '!E49</f>
        <v>99755.33</v>
      </c>
      <c r="G50" s="30"/>
    </row>
    <row r="51" spans="1:7" ht="47.25" x14ac:dyDescent="0.2">
      <c r="A51" s="27" t="s">
        <v>82</v>
      </c>
      <c r="B51" s="31" t="s">
        <v>83</v>
      </c>
      <c r="C51" s="22" t="s">
        <v>38</v>
      </c>
      <c r="D51" s="34">
        <f>'[1]2.Смета_2020-2026 прогноз'!E47</f>
        <v>7771.6426317999994</v>
      </c>
      <c r="E51" s="34">
        <v>1167.9000000000001</v>
      </c>
      <c r="F51" s="34">
        <f>'[2]Смета_2020-2026 '!E47</f>
        <v>5062.3322835516674</v>
      </c>
      <c r="G51" s="30"/>
    </row>
    <row r="52" spans="1:7" ht="31.5" x14ac:dyDescent="0.2">
      <c r="A52" s="27" t="s">
        <v>84</v>
      </c>
      <c r="B52" s="31" t="s">
        <v>85</v>
      </c>
      <c r="C52" s="22" t="s">
        <v>38</v>
      </c>
      <c r="D52" s="34">
        <f>'[1]2.Смета_2020-2026 прогноз'!E45</f>
        <v>9940</v>
      </c>
      <c r="E52" s="34">
        <v>11443</v>
      </c>
      <c r="F52" s="34">
        <f>F32</f>
        <v>13223.062040000001</v>
      </c>
      <c r="G52" s="30"/>
    </row>
    <row r="53" spans="1:7" ht="63" x14ac:dyDescent="0.2">
      <c r="A53" s="27" t="s">
        <v>86</v>
      </c>
      <c r="B53" s="31" t="s">
        <v>87</v>
      </c>
      <c r="C53" s="22"/>
      <c r="D53" s="42" t="s">
        <v>88</v>
      </c>
      <c r="E53" s="43"/>
      <c r="F53" s="44"/>
      <c r="G53" s="30"/>
    </row>
    <row r="54" spans="1:7" ht="18.75" x14ac:dyDescent="0.2">
      <c r="A54" s="45" t="s">
        <v>89</v>
      </c>
      <c r="B54" s="31" t="s">
        <v>90</v>
      </c>
      <c r="C54" s="22" t="s">
        <v>91</v>
      </c>
      <c r="D54" s="46">
        <v>3049.509</v>
      </c>
      <c r="E54" s="46">
        <v>3001.7620000000002</v>
      </c>
      <c r="F54" s="46">
        <f>'[2]УЕ11 '!AC38</f>
        <v>3119.6213903999997</v>
      </c>
      <c r="G54" s="30"/>
    </row>
    <row r="55" spans="1:7" ht="50.25" x14ac:dyDescent="0.2">
      <c r="A55" s="27" t="s">
        <v>92</v>
      </c>
      <c r="B55" s="31" t="s">
        <v>93</v>
      </c>
      <c r="C55" s="22" t="s">
        <v>94</v>
      </c>
      <c r="D55" s="34">
        <f>D45/3049.509</f>
        <v>32.536845626583528</v>
      </c>
      <c r="E55" s="34">
        <v>24.298999999999999</v>
      </c>
      <c r="F55" s="34">
        <f>F45/F54</f>
        <v>67.956322073332174</v>
      </c>
      <c r="G55" s="30"/>
    </row>
    <row r="56" spans="1:7" ht="63" x14ac:dyDescent="0.2">
      <c r="A56" s="27" t="s">
        <v>95</v>
      </c>
      <c r="B56" s="31" t="s">
        <v>96</v>
      </c>
      <c r="C56" s="22"/>
      <c r="D56" s="32"/>
      <c r="E56" s="32"/>
      <c r="F56" s="32"/>
      <c r="G56" s="30"/>
    </row>
    <row r="57" spans="1:7" ht="31.5" x14ac:dyDescent="0.2">
      <c r="A57" s="27" t="s">
        <v>97</v>
      </c>
      <c r="B57" s="31" t="s">
        <v>98</v>
      </c>
      <c r="C57" s="22" t="s">
        <v>99</v>
      </c>
      <c r="D57" s="47">
        <f>'[1]2.Смета_2020-2026 прогноз'!E14</f>
        <v>117.10436541928883</v>
      </c>
      <c r="E57" s="47">
        <v>100</v>
      </c>
      <c r="F57" s="47">
        <f>'[1]2.Смета_2020-2026 прогноз'!H14</f>
        <v>117.97347520691245</v>
      </c>
      <c r="G57" s="30"/>
    </row>
    <row r="58" spans="1:7" ht="47.25" x14ac:dyDescent="0.2">
      <c r="A58" s="27" t="s">
        <v>100</v>
      </c>
      <c r="B58" s="31" t="s">
        <v>101</v>
      </c>
      <c r="C58" s="22" t="s">
        <v>102</v>
      </c>
      <c r="D58" s="46">
        <f>D47/12/D57</f>
        <v>42.317685693760261</v>
      </c>
      <c r="E58" s="29">
        <f>E47/12/E57</f>
        <v>41.211949999999995</v>
      </c>
      <c r="F58" s="29">
        <f>F47/12/F57</f>
        <v>55.801354388867942</v>
      </c>
      <c r="G58" s="30"/>
    </row>
    <row r="59" spans="1:7" ht="47.25" x14ac:dyDescent="0.2">
      <c r="A59" s="27" t="s">
        <v>103</v>
      </c>
      <c r="B59" s="31" t="s">
        <v>104</v>
      </c>
      <c r="C59" s="22"/>
      <c r="D59" s="40" t="s">
        <v>105</v>
      </c>
      <c r="E59" s="38" t="s">
        <v>105</v>
      </c>
      <c r="F59" s="38" t="s">
        <v>105</v>
      </c>
      <c r="G59" s="30"/>
    </row>
    <row r="60" spans="1:7" ht="47.25" x14ac:dyDescent="0.2">
      <c r="A60" s="27" t="s">
        <v>106</v>
      </c>
      <c r="B60" s="31" t="s">
        <v>107</v>
      </c>
      <c r="C60" s="22" t="s">
        <v>38</v>
      </c>
      <c r="D60" s="38">
        <v>500</v>
      </c>
      <c r="E60" s="38">
        <v>500</v>
      </c>
      <c r="F60" s="38">
        <v>500</v>
      </c>
      <c r="G60" s="30"/>
    </row>
    <row r="61" spans="1:7" ht="63" x14ac:dyDescent="0.2">
      <c r="A61" s="27" t="s">
        <v>108</v>
      </c>
      <c r="B61" s="31" t="s">
        <v>109</v>
      </c>
      <c r="C61" s="22" t="s">
        <v>38</v>
      </c>
      <c r="D61" s="48"/>
      <c r="E61" s="32"/>
      <c r="F61" s="32"/>
      <c r="G61" s="30"/>
    </row>
    <row r="62" spans="1:7" x14ac:dyDescent="0.2">
      <c r="A62" s="49" t="s">
        <v>110</v>
      </c>
      <c r="B62" s="50"/>
      <c r="C62" s="50"/>
      <c r="D62" s="50"/>
      <c r="E62" s="50"/>
      <c r="F62" s="50"/>
      <c r="G62" s="50"/>
    </row>
    <row r="63" spans="1:7" x14ac:dyDescent="0.2">
      <c r="A63" s="49" t="s">
        <v>111</v>
      </c>
      <c r="B63" s="50"/>
      <c r="C63" s="50"/>
      <c r="D63" s="50"/>
      <c r="E63" s="50"/>
      <c r="F63" s="50"/>
      <c r="G63" s="50"/>
    </row>
    <row r="64" spans="1:7" x14ac:dyDescent="0.2">
      <c r="A64" s="49" t="s">
        <v>112</v>
      </c>
      <c r="B64" s="50"/>
      <c r="C64" s="50"/>
      <c r="D64" s="50"/>
      <c r="E64" s="50"/>
      <c r="F64" s="50"/>
      <c r="G64" s="50"/>
    </row>
    <row r="65" spans="1:7" x14ac:dyDescent="0.2">
      <c r="A65" s="49" t="s">
        <v>113</v>
      </c>
      <c r="B65" s="50"/>
      <c r="C65" s="50"/>
      <c r="D65" s="50"/>
      <c r="E65" s="50"/>
      <c r="F65" s="50"/>
      <c r="G65" s="50"/>
    </row>
  </sheetData>
  <mergeCells count="7">
    <mergeCell ref="D53:F53"/>
    <mergeCell ref="A7:F7"/>
    <mergeCell ref="B8:F8"/>
    <mergeCell ref="B9:E9"/>
    <mergeCell ref="B11:E11"/>
    <mergeCell ref="A24:F24"/>
    <mergeCell ref="A27:F27"/>
  </mergeCells>
  <hyperlinks>
    <hyperlink ref="C20" r:id="rId1" xr:uid="{8B9D0EE6-9AC5-413D-9EFB-45705DB67717}"/>
  </hyperlinks>
  <pageMargins left="0.7" right="0.7" top="0.75" bottom="0.75" header="0.3" footer="0.3"/>
  <pageSetup paperSize="9" scale="5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3D9D-04A1-4AF1-9B37-6EA4E00AE6FB}">
  <dimension ref="A4:I47"/>
  <sheetViews>
    <sheetView zoomScaleNormal="100" workbookViewId="0">
      <pane xSplit="2" ySplit="8" topLeftCell="C12" activePane="bottomRight" state="frozen"/>
      <selection activeCell="G47" sqref="G47"/>
      <selection pane="topRight" activeCell="G47" sqref="G47"/>
      <selection pane="bottomLeft" activeCell="G47" sqref="G47"/>
      <selection pane="bottomRight" activeCell="G47" sqref="G47"/>
    </sheetView>
  </sheetViews>
  <sheetFormatPr defaultRowHeight="15.75" x14ac:dyDescent="0.25"/>
  <cols>
    <col min="1" max="1" width="7.7109375" style="2" customWidth="1"/>
    <col min="2" max="2" width="45" style="2" customWidth="1"/>
    <col min="3" max="3" width="17.5703125" style="2" customWidth="1"/>
    <col min="4" max="4" width="12.85546875" style="2" customWidth="1"/>
    <col min="5" max="5" width="15.140625" style="2" customWidth="1"/>
    <col min="6" max="6" width="12.42578125" style="2" customWidth="1"/>
    <col min="7" max="7" width="13.85546875" style="2" customWidth="1"/>
    <col min="8" max="8" width="16.7109375" style="2" customWidth="1"/>
    <col min="9" max="9" width="16.42578125" style="2" customWidth="1"/>
    <col min="10" max="256" width="9.140625" style="5"/>
    <col min="257" max="257" width="7.7109375" style="5" customWidth="1"/>
    <col min="258" max="258" width="45" style="5" customWidth="1"/>
    <col min="259" max="259" width="21" style="5" customWidth="1"/>
    <col min="260" max="260" width="12.85546875" style="5" customWidth="1"/>
    <col min="261" max="261" width="15.140625" style="5" customWidth="1"/>
    <col min="262" max="262" width="12.42578125" style="5" customWidth="1"/>
    <col min="263" max="263" width="13.85546875" style="5" customWidth="1"/>
    <col min="264" max="265" width="14" style="5" bestFit="1" customWidth="1"/>
    <col min="266" max="512" width="9.140625" style="5"/>
    <col min="513" max="513" width="7.7109375" style="5" customWidth="1"/>
    <col min="514" max="514" width="45" style="5" customWidth="1"/>
    <col min="515" max="515" width="21" style="5" customWidth="1"/>
    <col min="516" max="516" width="12.85546875" style="5" customWidth="1"/>
    <col min="517" max="517" width="15.140625" style="5" customWidth="1"/>
    <col min="518" max="518" width="12.42578125" style="5" customWidth="1"/>
    <col min="519" max="519" width="13.85546875" style="5" customWidth="1"/>
    <col min="520" max="521" width="14" style="5" bestFit="1" customWidth="1"/>
    <col min="522" max="768" width="9.140625" style="5"/>
    <col min="769" max="769" width="7.7109375" style="5" customWidth="1"/>
    <col min="770" max="770" width="45" style="5" customWidth="1"/>
    <col min="771" max="771" width="21" style="5" customWidth="1"/>
    <col min="772" max="772" width="12.85546875" style="5" customWidth="1"/>
    <col min="773" max="773" width="15.140625" style="5" customWidth="1"/>
    <col min="774" max="774" width="12.42578125" style="5" customWidth="1"/>
    <col min="775" max="775" width="13.85546875" style="5" customWidth="1"/>
    <col min="776" max="777" width="14" style="5" bestFit="1" customWidth="1"/>
    <col min="778" max="1024" width="9.140625" style="5"/>
    <col min="1025" max="1025" width="7.7109375" style="5" customWidth="1"/>
    <col min="1026" max="1026" width="45" style="5" customWidth="1"/>
    <col min="1027" max="1027" width="21" style="5" customWidth="1"/>
    <col min="1028" max="1028" width="12.85546875" style="5" customWidth="1"/>
    <col min="1029" max="1029" width="15.140625" style="5" customWidth="1"/>
    <col min="1030" max="1030" width="12.42578125" style="5" customWidth="1"/>
    <col min="1031" max="1031" width="13.85546875" style="5" customWidth="1"/>
    <col min="1032" max="1033" width="14" style="5" bestFit="1" customWidth="1"/>
    <col min="1034" max="1280" width="9.140625" style="5"/>
    <col min="1281" max="1281" width="7.7109375" style="5" customWidth="1"/>
    <col min="1282" max="1282" width="45" style="5" customWidth="1"/>
    <col min="1283" max="1283" width="21" style="5" customWidth="1"/>
    <col min="1284" max="1284" width="12.85546875" style="5" customWidth="1"/>
    <col min="1285" max="1285" width="15.140625" style="5" customWidth="1"/>
    <col min="1286" max="1286" width="12.42578125" style="5" customWidth="1"/>
    <col min="1287" max="1287" width="13.85546875" style="5" customWidth="1"/>
    <col min="1288" max="1289" width="14" style="5" bestFit="1" customWidth="1"/>
    <col min="1290" max="1536" width="9.140625" style="5"/>
    <col min="1537" max="1537" width="7.7109375" style="5" customWidth="1"/>
    <col min="1538" max="1538" width="45" style="5" customWidth="1"/>
    <col min="1539" max="1539" width="21" style="5" customWidth="1"/>
    <col min="1540" max="1540" width="12.85546875" style="5" customWidth="1"/>
    <col min="1541" max="1541" width="15.140625" style="5" customWidth="1"/>
    <col min="1542" max="1542" width="12.42578125" style="5" customWidth="1"/>
    <col min="1543" max="1543" width="13.85546875" style="5" customWidth="1"/>
    <col min="1544" max="1545" width="14" style="5" bestFit="1" customWidth="1"/>
    <col min="1546" max="1792" width="9.140625" style="5"/>
    <col min="1793" max="1793" width="7.7109375" style="5" customWidth="1"/>
    <col min="1794" max="1794" width="45" style="5" customWidth="1"/>
    <col min="1795" max="1795" width="21" style="5" customWidth="1"/>
    <col min="1796" max="1796" width="12.85546875" style="5" customWidth="1"/>
    <col min="1797" max="1797" width="15.140625" style="5" customWidth="1"/>
    <col min="1798" max="1798" width="12.42578125" style="5" customWidth="1"/>
    <col min="1799" max="1799" width="13.85546875" style="5" customWidth="1"/>
    <col min="1800" max="1801" width="14" style="5" bestFit="1" customWidth="1"/>
    <col min="1802" max="2048" width="9.140625" style="5"/>
    <col min="2049" max="2049" width="7.7109375" style="5" customWidth="1"/>
    <col min="2050" max="2050" width="45" style="5" customWidth="1"/>
    <col min="2051" max="2051" width="21" style="5" customWidth="1"/>
    <col min="2052" max="2052" width="12.85546875" style="5" customWidth="1"/>
    <col min="2053" max="2053" width="15.140625" style="5" customWidth="1"/>
    <col min="2054" max="2054" width="12.42578125" style="5" customWidth="1"/>
    <col min="2055" max="2055" width="13.85546875" style="5" customWidth="1"/>
    <col min="2056" max="2057" width="14" style="5" bestFit="1" customWidth="1"/>
    <col min="2058" max="2304" width="9.140625" style="5"/>
    <col min="2305" max="2305" width="7.7109375" style="5" customWidth="1"/>
    <col min="2306" max="2306" width="45" style="5" customWidth="1"/>
    <col min="2307" max="2307" width="21" style="5" customWidth="1"/>
    <col min="2308" max="2308" width="12.85546875" style="5" customWidth="1"/>
    <col min="2309" max="2309" width="15.140625" style="5" customWidth="1"/>
    <col min="2310" max="2310" width="12.42578125" style="5" customWidth="1"/>
    <col min="2311" max="2311" width="13.85546875" style="5" customWidth="1"/>
    <col min="2312" max="2313" width="14" style="5" bestFit="1" customWidth="1"/>
    <col min="2314" max="2560" width="9.140625" style="5"/>
    <col min="2561" max="2561" width="7.7109375" style="5" customWidth="1"/>
    <col min="2562" max="2562" width="45" style="5" customWidth="1"/>
    <col min="2563" max="2563" width="21" style="5" customWidth="1"/>
    <col min="2564" max="2564" width="12.85546875" style="5" customWidth="1"/>
    <col min="2565" max="2565" width="15.140625" style="5" customWidth="1"/>
    <col min="2566" max="2566" width="12.42578125" style="5" customWidth="1"/>
    <col min="2567" max="2567" width="13.85546875" style="5" customWidth="1"/>
    <col min="2568" max="2569" width="14" style="5" bestFit="1" customWidth="1"/>
    <col min="2570" max="2816" width="9.140625" style="5"/>
    <col min="2817" max="2817" width="7.7109375" style="5" customWidth="1"/>
    <col min="2818" max="2818" width="45" style="5" customWidth="1"/>
    <col min="2819" max="2819" width="21" style="5" customWidth="1"/>
    <col min="2820" max="2820" width="12.85546875" style="5" customWidth="1"/>
    <col min="2821" max="2821" width="15.140625" style="5" customWidth="1"/>
    <col min="2822" max="2822" width="12.42578125" style="5" customWidth="1"/>
    <col min="2823" max="2823" width="13.85546875" style="5" customWidth="1"/>
    <col min="2824" max="2825" width="14" style="5" bestFit="1" customWidth="1"/>
    <col min="2826" max="3072" width="9.140625" style="5"/>
    <col min="3073" max="3073" width="7.7109375" style="5" customWidth="1"/>
    <col min="3074" max="3074" width="45" style="5" customWidth="1"/>
    <col min="3075" max="3075" width="21" style="5" customWidth="1"/>
    <col min="3076" max="3076" width="12.85546875" style="5" customWidth="1"/>
    <col min="3077" max="3077" width="15.140625" style="5" customWidth="1"/>
    <col min="3078" max="3078" width="12.42578125" style="5" customWidth="1"/>
    <col min="3079" max="3079" width="13.85546875" style="5" customWidth="1"/>
    <col min="3080" max="3081" width="14" style="5" bestFit="1" customWidth="1"/>
    <col min="3082" max="3328" width="9.140625" style="5"/>
    <col min="3329" max="3329" width="7.7109375" style="5" customWidth="1"/>
    <col min="3330" max="3330" width="45" style="5" customWidth="1"/>
    <col min="3331" max="3331" width="21" style="5" customWidth="1"/>
    <col min="3332" max="3332" width="12.85546875" style="5" customWidth="1"/>
    <col min="3333" max="3333" width="15.140625" style="5" customWidth="1"/>
    <col min="3334" max="3334" width="12.42578125" style="5" customWidth="1"/>
    <col min="3335" max="3335" width="13.85546875" style="5" customWidth="1"/>
    <col min="3336" max="3337" width="14" style="5" bestFit="1" customWidth="1"/>
    <col min="3338" max="3584" width="9.140625" style="5"/>
    <col min="3585" max="3585" width="7.7109375" style="5" customWidth="1"/>
    <col min="3586" max="3586" width="45" style="5" customWidth="1"/>
    <col min="3587" max="3587" width="21" style="5" customWidth="1"/>
    <col min="3588" max="3588" width="12.85546875" style="5" customWidth="1"/>
    <col min="3589" max="3589" width="15.140625" style="5" customWidth="1"/>
    <col min="3590" max="3590" width="12.42578125" style="5" customWidth="1"/>
    <col min="3591" max="3591" width="13.85546875" style="5" customWidth="1"/>
    <col min="3592" max="3593" width="14" style="5" bestFit="1" customWidth="1"/>
    <col min="3594" max="3840" width="9.140625" style="5"/>
    <col min="3841" max="3841" width="7.7109375" style="5" customWidth="1"/>
    <col min="3842" max="3842" width="45" style="5" customWidth="1"/>
    <col min="3843" max="3843" width="21" style="5" customWidth="1"/>
    <col min="3844" max="3844" width="12.85546875" style="5" customWidth="1"/>
    <col min="3845" max="3845" width="15.140625" style="5" customWidth="1"/>
    <col min="3846" max="3846" width="12.42578125" style="5" customWidth="1"/>
    <col min="3847" max="3847" width="13.85546875" style="5" customWidth="1"/>
    <col min="3848" max="3849" width="14" style="5" bestFit="1" customWidth="1"/>
    <col min="3850" max="4096" width="9.140625" style="5"/>
    <col min="4097" max="4097" width="7.7109375" style="5" customWidth="1"/>
    <col min="4098" max="4098" width="45" style="5" customWidth="1"/>
    <col min="4099" max="4099" width="21" style="5" customWidth="1"/>
    <col min="4100" max="4100" width="12.85546875" style="5" customWidth="1"/>
    <col min="4101" max="4101" width="15.140625" style="5" customWidth="1"/>
    <col min="4102" max="4102" width="12.42578125" style="5" customWidth="1"/>
    <col min="4103" max="4103" width="13.85546875" style="5" customWidth="1"/>
    <col min="4104" max="4105" width="14" style="5" bestFit="1" customWidth="1"/>
    <col min="4106" max="4352" width="9.140625" style="5"/>
    <col min="4353" max="4353" width="7.7109375" style="5" customWidth="1"/>
    <col min="4354" max="4354" width="45" style="5" customWidth="1"/>
    <col min="4355" max="4355" width="21" style="5" customWidth="1"/>
    <col min="4356" max="4356" width="12.85546875" style="5" customWidth="1"/>
    <col min="4357" max="4357" width="15.140625" style="5" customWidth="1"/>
    <col min="4358" max="4358" width="12.42578125" style="5" customWidth="1"/>
    <col min="4359" max="4359" width="13.85546875" style="5" customWidth="1"/>
    <col min="4360" max="4361" width="14" style="5" bestFit="1" customWidth="1"/>
    <col min="4362" max="4608" width="9.140625" style="5"/>
    <col min="4609" max="4609" width="7.7109375" style="5" customWidth="1"/>
    <col min="4610" max="4610" width="45" style="5" customWidth="1"/>
    <col min="4611" max="4611" width="21" style="5" customWidth="1"/>
    <col min="4612" max="4612" width="12.85546875" style="5" customWidth="1"/>
    <col min="4613" max="4613" width="15.140625" style="5" customWidth="1"/>
    <col min="4614" max="4614" width="12.42578125" style="5" customWidth="1"/>
    <col min="4615" max="4615" width="13.85546875" style="5" customWidth="1"/>
    <col min="4616" max="4617" width="14" style="5" bestFit="1" customWidth="1"/>
    <col min="4618" max="4864" width="9.140625" style="5"/>
    <col min="4865" max="4865" width="7.7109375" style="5" customWidth="1"/>
    <col min="4866" max="4866" width="45" style="5" customWidth="1"/>
    <col min="4867" max="4867" width="21" style="5" customWidth="1"/>
    <col min="4868" max="4868" width="12.85546875" style="5" customWidth="1"/>
    <col min="4869" max="4869" width="15.140625" style="5" customWidth="1"/>
    <col min="4870" max="4870" width="12.42578125" style="5" customWidth="1"/>
    <col min="4871" max="4871" width="13.85546875" style="5" customWidth="1"/>
    <col min="4872" max="4873" width="14" style="5" bestFit="1" customWidth="1"/>
    <col min="4874" max="5120" width="9.140625" style="5"/>
    <col min="5121" max="5121" width="7.7109375" style="5" customWidth="1"/>
    <col min="5122" max="5122" width="45" style="5" customWidth="1"/>
    <col min="5123" max="5123" width="21" style="5" customWidth="1"/>
    <col min="5124" max="5124" width="12.85546875" style="5" customWidth="1"/>
    <col min="5125" max="5125" width="15.140625" style="5" customWidth="1"/>
    <col min="5126" max="5126" width="12.42578125" style="5" customWidth="1"/>
    <col min="5127" max="5127" width="13.85546875" style="5" customWidth="1"/>
    <col min="5128" max="5129" width="14" style="5" bestFit="1" customWidth="1"/>
    <col min="5130" max="5376" width="9.140625" style="5"/>
    <col min="5377" max="5377" width="7.7109375" style="5" customWidth="1"/>
    <col min="5378" max="5378" width="45" style="5" customWidth="1"/>
    <col min="5379" max="5379" width="21" style="5" customWidth="1"/>
    <col min="5380" max="5380" width="12.85546875" style="5" customWidth="1"/>
    <col min="5381" max="5381" width="15.140625" style="5" customWidth="1"/>
    <col min="5382" max="5382" width="12.42578125" style="5" customWidth="1"/>
    <col min="5383" max="5383" width="13.85546875" style="5" customWidth="1"/>
    <col min="5384" max="5385" width="14" style="5" bestFit="1" customWidth="1"/>
    <col min="5386" max="5632" width="9.140625" style="5"/>
    <col min="5633" max="5633" width="7.7109375" style="5" customWidth="1"/>
    <col min="5634" max="5634" width="45" style="5" customWidth="1"/>
    <col min="5635" max="5635" width="21" style="5" customWidth="1"/>
    <col min="5636" max="5636" width="12.85546875" style="5" customWidth="1"/>
    <col min="5637" max="5637" width="15.140625" style="5" customWidth="1"/>
    <col min="5638" max="5638" width="12.42578125" style="5" customWidth="1"/>
    <col min="5639" max="5639" width="13.85546875" style="5" customWidth="1"/>
    <col min="5640" max="5641" width="14" style="5" bestFit="1" customWidth="1"/>
    <col min="5642" max="5888" width="9.140625" style="5"/>
    <col min="5889" max="5889" width="7.7109375" style="5" customWidth="1"/>
    <col min="5890" max="5890" width="45" style="5" customWidth="1"/>
    <col min="5891" max="5891" width="21" style="5" customWidth="1"/>
    <col min="5892" max="5892" width="12.85546875" style="5" customWidth="1"/>
    <col min="5893" max="5893" width="15.140625" style="5" customWidth="1"/>
    <col min="5894" max="5894" width="12.42578125" style="5" customWidth="1"/>
    <col min="5895" max="5895" width="13.85546875" style="5" customWidth="1"/>
    <col min="5896" max="5897" width="14" style="5" bestFit="1" customWidth="1"/>
    <col min="5898" max="6144" width="9.140625" style="5"/>
    <col min="6145" max="6145" width="7.7109375" style="5" customWidth="1"/>
    <col min="6146" max="6146" width="45" style="5" customWidth="1"/>
    <col min="6147" max="6147" width="21" style="5" customWidth="1"/>
    <col min="6148" max="6148" width="12.85546875" style="5" customWidth="1"/>
    <col min="6149" max="6149" width="15.140625" style="5" customWidth="1"/>
    <col min="6150" max="6150" width="12.42578125" style="5" customWidth="1"/>
    <col min="6151" max="6151" width="13.85546875" style="5" customWidth="1"/>
    <col min="6152" max="6153" width="14" style="5" bestFit="1" customWidth="1"/>
    <col min="6154" max="6400" width="9.140625" style="5"/>
    <col min="6401" max="6401" width="7.7109375" style="5" customWidth="1"/>
    <col min="6402" max="6402" width="45" style="5" customWidth="1"/>
    <col min="6403" max="6403" width="21" style="5" customWidth="1"/>
    <col min="6404" max="6404" width="12.85546875" style="5" customWidth="1"/>
    <col min="6405" max="6405" width="15.140625" style="5" customWidth="1"/>
    <col min="6406" max="6406" width="12.42578125" style="5" customWidth="1"/>
    <col min="6407" max="6407" width="13.85546875" style="5" customWidth="1"/>
    <col min="6408" max="6409" width="14" style="5" bestFit="1" customWidth="1"/>
    <col min="6410" max="6656" width="9.140625" style="5"/>
    <col min="6657" max="6657" width="7.7109375" style="5" customWidth="1"/>
    <col min="6658" max="6658" width="45" style="5" customWidth="1"/>
    <col min="6659" max="6659" width="21" style="5" customWidth="1"/>
    <col min="6660" max="6660" width="12.85546875" style="5" customWidth="1"/>
    <col min="6661" max="6661" width="15.140625" style="5" customWidth="1"/>
    <col min="6662" max="6662" width="12.42578125" style="5" customWidth="1"/>
    <col min="6663" max="6663" width="13.85546875" style="5" customWidth="1"/>
    <col min="6664" max="6665" width="14" style="5" bestFit="1" customWidth="1"/>
    <col min="6666" max="6912" width="9.140625" style="5"/>
    <col min="6913" max="6913" width="7.7109375" style="5" customWidth="1"/>
    <col min="6914" max="6914" width="45" style="5" customWidth="1"/>
    <col min="6915" max="6915" width="21" style="5" customWidth="1"/>
    <col min="6916" max="6916" width="12.85546875" style="5" customWidth="1"/>
    <col min="6917" max="6917" width="15.140625" style="5" customWidth="1"/>
    <col min="6918" max="6918" width="12.42578125" style="5" customWidth="1"/>
    <col min="6919" max="6919" width="13.85546875" style="5" customWidth="1"/>
    <col min="6920" max="6921" width="14" style="5" bestFit="1" customWidth="1"/>
    <col min="6922" max="7168" width="9.140625" style="5"/>
    <col min="7169" max="7169" width="7.7109375" style="5" customWidth="1"/>
    <col min="7170" max="7170" width="45" style="5" customWidth="1"/>
    <col min="7171" max="7171" width="21" style="5" customWidth="1"/>
    <col min="7172" max="7172" width="12.85546875" style="5" customWidth="1"/>
    <col min="7173" max="7173" width="15.140625" style="5" customWidth="1"/>
    <col min="7174" max="7174" width="12.42578125" style="5" customWidth="1"/>
    <col min="7175" max="7175" width="13.85546875" style="5" customWidth="1"/>
    <col min="7176" max="7177" width="14" style="5" bestFit="1" customWidth="1"/>
    <col min="7178" max="7424" width="9.140625" style="5"/>
    <col min="7425" max="7425" width="7.7109375" style="5" customWidth="1"/>
    <col min="7426" max="7426" width="45" style="5" customWidth="1"/>
    <col min="7427" max="7427" width="21" style="5" customWidth="1"/>
    <col min="7428" max="7428" width="12.85546875" style="5" customWidth="1"/>
    <col min="7429" max="7429" width="15.140625" style="5" customWidth="1"/>
    <col min="7430" max="7430" width="12.42578125" style="5" customWidth="1"/>
    <col min="7431" max="7431" width="13.85546875" style="5" customWidth="1"/>
    <col min="7432" max="7433" width="14" style="5" bestFit="1" customWidth="1"/>
    <col min="7434" max="7680" width="9.140625" style="5"/>
    <col min="7681" max="7681" width="7.7109375" style="5" customWidth="1"/>
    <col min="7682" max="7682" width="45" style="5" customWidth="1"/>
    <col min="7683" max="7683" width="21" style="5" customWidth="1"/>
    <col min="7684" max="7684" width="12.85546875" style="5" customWidth="1"/>
    <col min="7685" max="7685" width="15.140625" style="5" customWidth="1"/>
    <col min="7686" max="7686" width="12.42578125" style="5" customWidth="1"/>
    <col min="7687" max="7687" width="13.85546875" style="5" customWidth="1"/>
    <col min="7688" max="7689" width="14" style="5" bestFit="1" customWidth="1"/>
    <col min="7690" max="7936" width="9.140625" style="5"/>
    <col min="7937" max="7937" width="7.7109375" style="5" customWidth="1"/>
    <col min="7938" max="7938" width="45" style="5" customWidth="1"/>
    <col min="7939" max="7939" width="21" style="5" customWidth="1"/>
    <col min="7940" max="7940" width="12.85546875" style="5" customWidth="1"/>
    <col min="7941" max="7941" width="15.140625" style="5" customWidth="1"/>
    <col min="7942" max="7942" width="12.42578125" style="5" customWidth="1"/>
    <col min="7943" max="7943" width="13.85546875" style="5" customWidth="1"/>
    <col min="7944" max="7945" width="14" style="5" bestFit="1" customWidth="1"/>
    <col min="7946" max="8192" width="9.140625" style="5"/>
    <col min="8193" max="8193" width="7.7109375" style="5" customWidth="1"/>
    <col min="8194" max="8194" width="45" style="5" customWidth="1"/>
    <col min="8195" max="8195" width="21" style="5" customWidth="1"/>
    <col min="8196" max="8196" width="12.85546875" style="5" customWidth="1"/>
    <col min="8197" max="8197" width="15.140625" style="5" customWidth="1"/>
    <col min="8198" max="8198" width="12.42578125" style="5" customWidth="1"/>
    <col min="8199" max="8199" width="13.85546875" style="5" customWidth="1"/>
    <col min="8200" max="8201" width="14" style="5" bestFit="1" customWidth="1"/>
    <col min="8202" max="8448" width="9.140625" style="5"/>
    <col min="8449" max="8449" width="7.7109375" style="5" customWidth="1"/>
    <col min="8450" max="8450" width="45" style="5" customWidth="1"/>
    <col min="8451" max="8451" width="21" style="5" customWidth="1"/>
    <col min="8452" max="8452" width="12.85546875" style="5" customWidth="1"/>
    <col min="8453" max="8453" width="15.140625" style="5" customWidth="1"/>
    <col min="8454" max="8454" width="12.42578125" style="5" customWidth="1"/>
    <col min="8455" max="8455" width="13.85546875" style="5" customWidth="1"/>
    <col min="8456" max="8457" width="14" style="5" bestFit="1" customWidth="1"/>
    <col min="8458" max="8704" width="9.140625" style="5"/>
    <col min="8705" max="8705" width="7.7109375" style="5" customWidth="1"/>
    <col min="8706" max="8706" width="45" style="5" customWidth="1"/>
    <col min="8707" max="8707" width="21" style="5" customWidth="1"/>
    <col min="8708" max="8708" width="12.85546875" style="5" customWidth="1"/>
    <col min="8709" max="8709" width="15.140625" style="5" customWidth="1"/>
    <col min="8710" max="8710" width="12.42578125" style="5" customWidth="1"/>
    <col min="8711" max="8711" width="13.85546875" style="5" customWidth="1"/>
    <col min="8712" max="8713" width="14" style="5" bestFit="1" customWidth="1"/>
    <col min="8714" max="8960" width="9.140625" style="5"/>
    <col min="8961" max="8961" width="7.7109375" style="5" customWidth="1"/>
    <col min="8962" max="8962" width="45" style="5" customWidth="1"/>
    <col min="8963" max="8963" width="21" style="5" customWidth="1"/>
    <col min="8964" max="8964" width="12.85546875" style="5" customWidth="1"/>
    <col min="8965" max="8965" width="15.140625" style="5" customWidth="1"/>
    <col min="8966" max="8966" width="12.42578125" style="5" customWidth="1"/>
    <col min="8967" max="8967" width="13.85546875" style="5" customWidth="1"/>
    <col min="8968" max="8969" width="14" style="5" bestFit="1" customWidth="1"/>
    <col min="8970" max="9216" width="9.140625" style="5"/>
    <col min="9217" max="9217" width="7.7109375" style="5" customWidth="1"/>
    <col min="9218" max="9218" width="45" style="5" customWidth="1"/>
    <col min="9219" max="9219" width="21" style="5" customWidth="1"/>
    <col min="9220" max="9220" width="12.85546875" style="5" customWidth="1"/>
    <col min="9221" max="9221" width="15.140625" style="5" customWidth="1"/>
    <col min="9222" max="9222" width="12.42578125" style="5" customWidth="1"/>
    <col min="9223" max="9223" width="13.85546875" style="5" customWidth="1"/>
    <col min="9224" max="9225" width="14" style="5" bestFit="1" customWidth="1"/>
    <col min="9226" max="9472" width="9.140625" style="5"/>
    <col min="9473" max="9473" width="7.7109375" style="5" customWidth="1"/>
    <col min="9474" max="9474" width="45" style="5" customWidth="1"/>
    <col min="9475" max="9475" width="21" style="5" customWidth="1"/>
    <col min="9476" max="9476" width="12.85546875" style="5" customWidth="1"/>
    <col min="9477" max="9477" width="15.140625" style="5" customWidth="1"/>
    <col min="9478" max="9478" width="12.42578125" style="5" customWidth="1"/>
    <col min="9479" max="9479" width="13.85546875" style="5" customWidth="1"/>
    <col min="9480" max="9481" width="14" style="5" bestFit="1" customWidth="1"/>
    <col min="9482" max="9728" width="9.140625" style="5"/>
    <col min="9729" max="9729" width="7.7109375" style="5" customWidth="1"/>
    <col min="9730" max="9730" width="45" style="5" customWidth="1"/>
    <col min="9731" max="9731" width="21" style="5" customWidth="1"/>
    <col min="9732" max="9732" width="12.85546875" style="5" customWidth="1"/>
    <col min="9733" max="9733" width="15.140625" style="5" customWidth="1"/>
    <col min="9734" max="9734" width="12.42578125" style="5" customWidth="1"/>
    <col min="9735" max="9735" width="13.85546875" style="5" customWidth="1"/>
    <col min="9736" max="9737" width="14" style="5" bestFit="1" customWidth="1"/>
    <col min="9738" max="9984" width="9.140625" style="5"/>
    <col min="9985" max="9985" width="7.7109375" style="5" customWidth="1"/>
    <col min="9986" max="9986" width="45" style="5" customWidth="1"/>
    <col min="9987" max="9987" width="21" style="5" customWidth="1"/>
    <col min="9988" max="9988" width="12.85546875" style="5" customWidth="1"/>
    <col min="9989" max="9989" width="15.140625" style="5" customWidth="1"/>
    <col min="9990" max="9990" width="12.42578125" style="5" customWidth="1"/>
    <col min="9991" max="9991" width="13.85546875" style="5" customWidth="1"/>
    <col min="9992" max="9993" width="14" style="5" bestFit="1" customWidth="1"/>
    <col min="9994" max="10240" width="9.140625" style="5"/>
    <col min="10241" max="10241" width="7.7109375" style="5" customWidth="1"/>
    <col min="10242" max="10242" width="45" style="5" customWidth="1"/>
    <col min="10243" max="10243" width="21" style="5" customWidth="1"/>
    <col min="10244" max="10244" width="12.85546875" style="5" customWidth="1"/>
    <col min="10245" max="10245" width="15.140625" style="5" customWidth="1"/>
    <col min="10246" max="10246" width="12.42578125" style="5" customWidth="1"/>
    <col min="10247" max="10247" width="13.85546875" style="5" customWidth="1"/>
    <col min="10248" max="10249" width="14" style="5" bestFit="1" customWidth="1"/>
    <col min="10250" max="10496" width="9.140625" style="5"/>
    <col min="10497" max="10497" width="7.7109375" style="5" customWidth="1"/>
    <col min="10498" max="10498" width="45" style="5" customWidth="1"/>
    <col min="10499" max="10499" width="21" style="5" customWidth="1"/>
    <col min="10500" max="10500" width="12.85546875" style="5" customWidth="1"/>
    <col min="10501" max="10501" width="15.140625" style="5" customWidth="1"/>
    <col min="10502" max="10502" width="12.42578125" style="5" customWidth="1"/>
    <col min="10503" max="10503" width="13.85546875" style="5" customWidth="1"/>
    <col min="10504" max="10505" width="14" style="5" bestFit="1" customWidth="1"/>
    <col min="10506" max="10752" width="9.140625" style="5"/>
    <col min="10753" max="10753" width="7.7109375" style="5" customWidth="1"/>
    <col min="10754" max="10754" width="45" style="5" customWidth="1"/>
    <col min="10755" max="10755" width="21" style="5" customWidth="1"/>
    <col min="10756" max="10756" width="12.85546875" style="5" customWidth="1"/>
    <col min="10757" max="10757" width="15.140625" style="5" customWidth="1"/>
    <col min="10758" max="10758" width="12.42578125" style="5" customWidth="1"/>
    <col min="10759" max="10759" width="13.85546875" style="5" customWidth="1"/>
    <col min="10760" max="10761" width="14" style="5" bestFit="1" customWidth="1"/>
    <col min="10762" max="11008" width="9.140625" style="5"/>
    <col min="11009" max="11009" width="7.7109375" style="5" customWidth="1"/>
    <col min="11010" max="11010" width="45" style="5" customWidth="1"/>
    <col min="11011" max="11011" width="21" style="5" customWidth="1"/>
    <col min="11012" max="11012" width="12.85546875" style="5" customWidth="1"/>
    <col min="11013" max="11013" width="15.140625" style="5" customWidth="1"/>
    <col min="11014" max="11014" width="12.42578125" style="5" customWidth="1"/>
    <col min="11015" max="11015" width="13.85546875" style="5" customWidth="1"/>
    <col min="11016" max="11017" width="14" style="5" bestFit="1" customWidth="1"/>
    <col min="11018" max="11264" width="9.140625" style="5"/>
    <col min="11265" max="11265" width="7.7109375" style="5" customWidth="1"/>
    <col min="11266" max="11266" width="45" style="5" customWidth="1"/>
    <col min="11267" max="11267" width="21" style="5" customWidth="1"/>
    <col min="11268" max="11268" width="12.85546875" style="5" customWidth="1"/>
    <col min="11269" max="11269" width="15.140625" style="5" customWidth="1"/>
    <col min="11270" max="11270" width="12.42578125" style="5" customWidth="1"/>
    <col min="11271" max="11271" width="13.85546875" style="5" customWidth="1"/>
    <col min="11272" max="11273" width="14" style="5" bestFit="1" customWidth="1"/>
    <col min="11274" max="11520" width="9.140625" style="5"/>
    <col min="11521" max="11521" width="7.7109375" style="5" customWidth="1"/>
    <col min="11522" max="11522" width="45" style="5" customWidth="1"/>
    <col min="11523" max="11523" width="21" style="5" customWidth="1"/>
    <col min="11524" max="11524" width="12.85546875" style="5" customWidth="1"/>
    <col min="11525" max="11525" width="15.140625" style="5" customWidth="1"/>
    <col min="11526" max="11526" width="12.42578125" style="5" customWidth="1"/>
    <col min="11527" max="11527" width="13.85546875" style="5" customWidth="1"/>
    <col min="11528" max="11529" width="14" style="5" bestFit="1" customWidth="1"/>
    <col min="11530" max="11776" width="9.140625" style="5"/>
    <col min="11777" max="11777" width="7.7109375" style="5" customWidth="1"/>
    <col min="11778" max="11778" width="45" style="5" customWidth="1"/>
    <col min="11779" max="11779" width="21" style="5" customWidth="1"/>
    <col min="11780" max="11780" width="12.85546875" style="5" customWidth="1"/>
    <col min="11781" max="11781" width="15.140625" style="5" customWidth="1"/>
    <col min="11782" max="11782" width="12.42578125" style="5" customWidth="1"/>
    <col min="11783" max="11783" width="13.85546875" style="5" customWidth="1"/>
    <col min="11784" max="11785" width="14" style="5" bestFit="1" customWidth="1"/>
    <col min="11786" max="12032" width="9.140625" style="5"/>
    <col min="12033" max="12033" width="7.7109375" style="5" customWidth="1"/>
    <col min="12034" max="12034" width="45" style="5" customWidth="1"/>
    <col min="12035" max="12035" width="21" style="5" customWidth="1"/>
    <col min="12036" max="12036" width="12.85546875" style="5" customWidth="1"/>
    <col min="12037" max="12037" width="15.140625" style="5" customWidth="1"/>
    <col min="12038" max="12038" width="12.42578125" style="5" customWidth="1"/>
    <col min="12039" max="12039" width="13.85546875" style="5" customWidth="1"/>
    <col min="12040" max="12041" width="14" style="5" bestFit="1" customWidth="1"/>
    <col min="12042" max="12288" width="9.140625" style="5"/>
    <col min="12289" max="12289" width="7.7109375" style="5" customWidth="1"/>
    <col min="12290" max="12290" width="45" style="5" customWidth="1"/>
    <col min="12291" max="12291" width="21" style="5" customWidth="1"/>
    <col min="12292" max="12292" width="12.85546875" style="5" customWidth="1"/>
    <col min="12293" max="12293" width="15.140625" style="5" customWidth="1"/>
    <col min="12294" max="12294" width="12.42578125" style="5" customWidth="1"/>
    <col min="12295" max="12295" width="13.85546875" style="5" customWidth="1"/>
    <col min="12296" max="12297" width="14" style="5" bestFit="1" customWidth="1"/>
    <col min="12298" max="12544" width="9.140625" style="5"/>
    <col min="12545" max="12545" width="7.7109375" style="5" customWidth="1"/>
    <col min="12546" max="12546" width="45" style="5" customWidth="1"/>
    <col min="12547" max="12547" width="21" style="5" customWidth="1"/>
    <col min="12548" max="12548" width="12.85546875" style="5" customWidth="1"/>
    <col min="12549" max="12549" width="15.140625" style="5" customWidth="1"/>
    <col min="12550" max="12550" width="12.42578125" style="5" customWidth="1"/>
    <col min="12551" max="12551" width="13.85546875" style="5" customWidth="1"/>
    <col min="12552" max="12553" width="14" style="5" bestFit="1" customWidth="1"/>
    <col min="12554" max="12800" width="9.140625" style="5"/>
    <col min="12801" max="12801" width="7.7109375" style="5" customWidth="1"/>
    <col min="12802" max="12802" width="45" style="5" customWidth="1"/>
    <col min="12803" max="12803" width="21" style="5" customWidth="1"/>
    <col min="12804" max="12804" width="12.85546875" style="5" customWidth="1"/>
    <col min="12805" max="12805" width="15.140625" style="5" customWidth="1"/>
    <col min="12806" max="12806" width="12.42578125" style="5" customWidth="1"/>
    <col min="12807" max="12807" width="13.85546875" style="5" customWidth="1"/>
    <col min="12808" max="12809" width="14" style="5" bestFit="1" customWidth="1"/>
    <col min="12810" max="13056" width="9.140625" style="5"/>
    <col min="13057" max="13057" width="7.7109375" style="5" customWidth="1"/>
    <col min="13058" max="13058" width="45" style="5" customWidth="1"/>
    <col min="13059" max="13059" width="21" style="5" customWidth="1"/>
    <col min="13060" max="13060" width="12.85546875" style="5" customWidth="1"/>
    <col min="13061" max="13061" width="15.140625" style="5" customWidth="1"/>
    <col min="13062" max="13062" width="12.42578125" style="5" customWidth="1"/>
    <col min="13063" max="13063" width="13.85546875" style="5" customWidth="1"/>
    <col min="13064" max="13065" width="14" style="5" bestFit="1" customWidth="1"/>
    <col min="13066" max="13312" width="9.140625" style="5"/>
    <col min="13313" max="13313" width="7.7109375" style="5" customWidth="1"/>
    <col min="13314" max="13314" width="45" style="5" customWidth="1"/>
    <col min="13315" max="13315" width="21" style="5" customWidth="1"/>
    <col min="13316" max="13316" width="12.85546875" style="5" customWidth="1"/>
    <col min="13317" max="13317" width="15.140625" style="5" customWidth="1"/>
    <col min="13318" max="13318" width="12.42578125" style="5" customWidth="1"/>
    <col min="13319" max="13319" width="13.85546875" style="5" customWidth="1"/>
    <col min="13320" max="13321" width="14" style="5" bestFit="1" customWidth="1"/>
    <col min="13322" max="13568" width="9.140625" style="5"/>
    <col min="13569" max="13569" width="7.7109375" style="5" customWidth="1"/>
    <col min="13570" max="13570" width="45" style="5" customWidth="1"/>
    <col min="13571" max="13571" width="21" style="5" customWidth="1"/>
    <col min="13572" max="13572" width="12.85546875" style="5" customWidth="1"/>
    <col min="13573" max="13573" width="15.140625" style="5" customWidth="1"/>
    <col min="13574" max="13574" width="12.42578125" style="5" customWidth="1"/>
    <col min="13575" max="13575" width="13.85546875" style="5" customWidth="1"/>
    <col min="13576" max="13577" width="14" style="5" bestFit="1" customWidth="1"/>
    <col min="13578" max="13824" width="9.140625" style="5"/>
    <col min="13825" max="13825" width="7.7109375" style="5" customWidth="1"/>
    <col min="13826" max="13826" width="45" style="5" customWidth="1"/>
    <col min="13827" max="13827" width="21" style="5" customWidth="1"/>
    <col min="13828" max="13828" width="12.85546875" style="5" customWidth="1"/>
    <col min="13829" max="13829" width="15.140625" style="5" customWidth="1"/>
    <col min="13830" max="13830" width="12.42578125" style="5" customWidth="1"/>
    <col min="13831" max="13831" width="13.85546875" style="5" customWidth="1"/>
    <col min="13832" max="13833" width="14" style="5" bestFit="1" customWidth="1"/>
    <col min="13834" max="14080" width="9.140625" style="5"/>
    <col min="14081" max="14081" width="7.7109375" style="5" customWidth="1"/>
    <col min="14082" max="14082" width="45" style="5" customWidth="1"/>
    <col min="14083" max="14083" width="21" style="5" customWidth="1"/>
    <col min="14084" max="14084" width="12.85546875" style="5" customWidth="1"/>
    <col min="14085" max="14085" width="15.140625" style="5" customWidth="1"/>
    <col min="14086" max="14086" width="12.42578125" style="5" customWidth="1"/>
    <col min="14087" max="14087" width="13.85546875" style="5" customWidth="1"/>
    <col min="14088" max="14089" width="14" style="5" bestFit="1" customWidth="1"/>
    <col min="14090" max="14336" width="9.140625" style="5"/>
    <col min="14337" max="14337" width="7.7109375" style="5" customWidth="1"/>
    <col min="14338" max="14338" width="45" style="5" customWidth="1"/>
    <col min="14339" max="14339" width="21" style="5" customWidth="1"/>
    <col min="14340" max="14340" width="12.85546875" style="5" customWidth="1"/>
    <col min="14341" max="14341" width="15.140625" style="5" customWidth="1"/>
    <col min="14342" max="14342" width="12.42578125" style="5" customWidth="1"/>
    <col min="14343" max="14343" width="13.85546875" style="5" customWidth="1"/>
    <col min="14344" max="14345" width="14" style="5" bestFit="1" customWidth="1"/>
    <col min="14346" max="14592" width="9.140625" style="5"/>
    <col min="14593" max="14593" width="7.7109375" style="5" customWidth="1"/>
    <col min="14594" max="14594" width="45" style="5" customWidth="1"/>
    <col min="14595" max="14595" width="21" style="5" customWidth="1"/>
    <col min="14596" max="14596" width="12.85546875" style="5" customWidth="1"/>
    <col min="14597" max="14597" width="15.140625" style="5" customWidth="1"/>
    <col min="14598" max="14598" width="12.42578125" style="5" customWidth="1"/>
    <col min="14599" max="14599" width="13.85546875" style="5" customWidth="1"/>
    <col min="14600" max="14601" width="14" style="5" bestFit="1" customWidth="1"/>
    <col min="14602" max="14848" width="9.140625" style="5"/>
    <col min="14849" max="14849" width="7.7109375" style="5" customWidth="1"/>
    <col min="14850" max="14850" width="45" style="5" customWidth="1"/>
    <col min="14851" max="14851" width="21" style="5" customWidth="1"/>
    <col min="14852" max="14852" width="12.85546875" style="5" customWidth="1"/>
    <col min="14853" max="14853" width="15.140625" style="5" customWidth="1"/>
    <col min="14854" max="14854" width="12.42578125" style="5" customWidth="1"/>
    <col min="14855" max="14855" width="13.85546875" style="5" customWidth="1"/>
    <col min="14856" max="14857" width="14" style="5" bestFit="1" customWidth="1"/>
    <col min="14858" max="15104" width="9.140625" style="5"/>
    <col min="15105" max="15105" width="7.7109375" style="5" customWidth="1"/>
    <col min="15106" max="15106" width="45" style="5" customWidth="1"/>
    <col min="15107" max="15107" width="21" style="5" customWidth="1"/>
    <col min="15108" max="15108" width="12.85546875" style="5" customWidth="1"/>
    <col min="15109" max="15109" width="15.140625" style="5" customWidth="1"/>
    <col min="15110" max="15110" width="12.42578125" style="5" customWidth="1"/>
    <col min="15111" max="15111" width="13.85546875" style="5" customWidth="1"/>
    <col min="15112" max="15113" width="14" style="5" bestFit="1" customWidth="1"/>
    <col min="15114" max="15360" width="9.140625" style="5"/>
    <col min="15361" max="15361" width="7.7109375" style="5" customWidth="1"/>
    <col min="15362" max="15362" width="45" style="5" customWidth="1"/>
    <col min="15363" max="15363" width="21" style="5" customWidth="1"/>
    <col min="15364" max="15364" width="12.85546875" style="5" customWidth="1"/>
    <col min="15365" max="15365" width="15.140625" style="5" customWidth="1"/>
    <col min="15366" max="15366" width="12.42578125" style="5" customWidth="1"/>
    <col min="15367" max="15367" width="13.85546875" style="5" customWidth="1"/>
    <col min="15368" max="15369" width="14" style="5" bestFit="1" customWidth="1"/>
    <col min="15370" max="15616" width="9.140625" style="5"/>
    <col min="15617" max="15617" width="7.7109375" style="5" customWidth="1"/>
    <col min="15618" max="15618" width="45" style="5" customWidth="1"/>
    <col min="15619" max="15619" width="21" style="5" customWidth="1"/>
    <col min="15620" max="15620" width="12.85546875" style="5" customWidth="1"/>
    <col min="15621" max="15621" width="15.140625" style="5" customWidth="1"/>
    <col min="15622" max="15622" width="12.42578125" style="5" customWidth="1"/>
    <col min="15623" max="15623" width="13.85546875" style="5" customWidth="1"/>
    <col min="15624" max="15625" width="14" style="5" bestFit="1" customWidth="1"/>
    <col min="15626" max="15872" width="9.140625" style="5"/>
    <col min="15873" max="15873" width="7.7109375" style="5" customWidth="1"/>
    <col min="15874" max="15874" width="45" style="5" customWidth="1"/>
    <col min="15875" max="15875" width="21" style="5" customWidth="1"/>
    <col min="15876" max="15876" width="12.85546875" style="5" customWidth="1"/>
    <col min="15877" max="15877" width="15.140625" style="5" customWidth="1"/>
    <col min="15878" max="15878" width="12.42578125" style="5" customWidth="1"/>
    <col min="15879" max="15879" width="13.85546875" style="5" customWidth="1"/>
    <col min="15880" max="15881" width="14" style="5" bestFit="1" customWidth="1"/>
    <col min="15882" max="16128" width="9.140625" style="5"/>
    <col min="16129" max="16129" width="7.7109375" style="5" customWidth="1"/>
    <col min="16130" max="16130" width="45" style="5" customWidth="1"/>
    <col min="16131" max="16131" width="21" style="5" customWidth="1"/>
    <col min="16132" max="16132" width="12.85546875" style="5" customWidth="1"/>
    <col min="16133" max="16133" width="15.140625" style="5" customWidth="1"/>
    <col min="16134" max="16134" width="12.42578125" style="5" customWidth="1"/>
    <col min="16135" max="16135" width="13.85546875" style="5" customWidth="1"/>
    <col min="16136" max="16137" width="14" style="5" bestFit="1" customWidth="1"/>
    <col min="16138" max="16384" width="9.140625" style="5"/>
  </cols>
  <sheetData>
    <row r="4" spans="1:9" ht="16.5" x14ac:dyDescent="0.25">
      <c r="A4" s="19" t="s">
        <v>114</v>
      </c>
      <c r="B4" s="19"/>
      <c r="C4" s="19"/>
      <c r="D4" s="19"/>
      <c r="E4" s="19"/>
      <c r="F4" s="19"/>
      <c r="G4" s="19"/>
      <c r="H4" s="19"/>
      <c r="I4" s="19"/>
    </row>
    <row r="7" spans="1:9" ht="87" customHeight="1" x14ac:dyDescent="0.2">
      <c r="A7" s="51" t="s">
        <v>27</v>
      </c>
      <c r="B7" s="51" t="s">
        <v>28</v>
      </c>
      <c r="C7" s="51" t="s">
        <v>115</v>
      </c>
      <c r="D7" s="51" t="s">
        <v>116</v>
      </c>
      <c r="E7" s="51"/>
      <c r="F7" s="51" t="s">
        <v>117</v>
      </c>
      <c r="G7" s="51"/>
      <c r="H7" s="51" t="s">
        <v>118</v>
      </c>
      <c r="I7" s="51"/>
    </row>
    <row r="8" spans="1:9" ht="30" x14ac:dyDescent="0.2">
      <c r="A8" s="51"/>
      <c r="B8" s="51"/>
      <c r="C8" s="51"/>
      <c r="D8" s="52" t="s">
        <v>119</v>
      </c>
      <c r="E8" s="52" t="s">
        <v>120</v>
      </c>
      <c r="F8" s="52" t="s">
        <v>119</v>
      </c>
      <c r="G8" s="52" t="s">
        <v>120</v>
      </c>
      <c r="H8" s="52" t="s">
        <v>119</v>
      </c>
      <c r="I8" s="52" t="s">
        <v>120</v>
      </c>
    </row>
    <row r="9" spans="1:9" ht="30" x14ac:dyDescent="0.2">
      <c r="A9" s="53" t="s">
        <v>34</v>
      </c>
      <c r="B9" s="54" t="s">
        <v>121</v>
      </c>
      <c r="C9" s="52"/>
      <c r="D9" s="55"/>
      <c r="E9" s="55"/>
      <c r="F9" s="55"/>
      <c r="G9" s="55"/>
      <c r="H9" s="55"/>
      <c r="I9" s="55"/>
    </row>
    <row r="10" spans="1:9" ht="30" x14ac:dyDescent="0.2">
      <c r="A10" s="53" t="s">
        <v>36</v>
      </c>
      <c r="B10" s="54" t="s">
        <v>122</v>
      </c>
      <c r="C10" s="52"/>
      <c r="D10" s="55"/>
      <c r="E10" s="55"/>
      <c r="F10" s="55"/>
      <c r="G10" s="55"/>
      <c r="H10" s="55"/>
      <c r="I10" s="55"/>
    </row>
    <row r="11" spans="1:9" ht="165.75" customHeight="1" x14ac:dyDescent="0.2">
      <c r="A11" s="53"/>
      <c r="B11" s="54" t="s">
        <v>123</v>
      </c>
      <c r="C11" s="52" t="s">
        <v>124</v>
      </c>
      <c r="D11" s="55"/>
      <c r="E11" s="55"/>
      <c r="F11" s="55"/>
      <c r="G11" s="55"/>
      <c r="H11" s="55"/>
      <c r="I11" s="55"/>
    </row>
    <row r="12" spans="1:9" ht="180" x14ac:dyDescent="0.2">
      <c r="A12" s="53"/>
      <c r="B12" s="54" t="s">
        <v>125</v>
      </c>
      <c r="C12" s="52" t="s">
        <v>126</v>
      </c>
      <c r="D12" s="55"/>
      <c r="E12" s="55"/>
      <c r="F12" s="55"/>
      <c r="G12" s="55"/>
      <c r="H12" s="55"/>
      <c r="I12" s="55"/>
    </row>
    <row r="13" spans="1:9" ht="30" x14ac:dyDescent="0.2">
      <c r="A13" s="53" t="s">
        <v>39</v>
      </c>
      <c r="B13" s="54" t="s">
        <v>127</v>
      </c>
      <c r="C13" s="52"/>
      <c r="D13" s="55"/>
      <c r="E13" s="55"/>
      <c r="F13" s="55"/>
      <c r="G13" s="55"/>
      <c r="H13" s="55"/>
      <c r="I13" s="55"/>
    </row>
    <row r="14" spans="1:9" ht="15" x14ac:dyDescent="0.2">
      <c r="A14" s="53"/>
      <c r="B14" s="54" t="s">
        <v>128</v>
      </c>
      <c r="C14" s="52"/>
      <c r="D14" s="55"/>
      <c r="E14" s="55"/>
      <c r="F14" s="55"/>
      <c r="G14" s="55"/>
      <c r="H14" s="55"/>
      <c r="I14" s="55"/>
    </row>
    <row r="15" spans="1:9" ht="30" x14ac:dyDescent="0.2">
      <c r="A15" s="53"/>
      <c r="B15" s="54" t="s">
        <v>129</v>
      </c>
      <c r="C15" s="52" t="s">
        <v>124</v>
      </c>
      <c r="D15" s="56">
        <f>'[1]1.Расчет_тарифа_факт прав'!F6</f>
        <v>1414384.2075433617</v>
      </c>
      <c r="E15" s="56">
        <f>'[1]1.Расчет_тарифа_факт прав'!F7</f>
        <v>1436276.5818499245</v>
      </c>
      <c r="F15" s="56">
        <v>1115988.378</v>
      </c>
      <c r="G15" s="56">
        <v>1141588.469</v>
      </c>
      <c r="H15" s="56">
        <f>'[2]1.Расчет_тарифа_2022'!F6</f>
        <v>2474939.8713352918</v>
      </c>
      <c r="I15" s="56">
        <f>'[2]1.Расчет_тарифа_2022'!F7</f>
        <v>2513247.9277746505</v>
      </c>
    </row>
    <row r="16" spans="1:9" ht="28.5" customHeight="1" x14ac:dyDescent="0.2">
      <c r="A16" s="53"/>
      <c r="B16" s="54" t="s">
        <v>130</v>
      </c>
      <c r="C16" s="52" t="s">
        <v>126</v>
      </c>
      <c r="D16" s="57">
        <f>'[1]1.Расчет_тарифа_факт прав'!Q6</f>
        <v>654.33679568324703</v>
      </c>
      <c r="E16" s="57">
        <f>'[1]1.Расчет_тарифа_факт прав'!Q7</f>
        <v>869.89012763205642</v>
      </c>
      <c r="F16" s="56">
        <v>644.61</v>
      </c>
      <c r="G16" s="56">
        <v>712.4</v>
      </c>
      <c r="H16" s="57">
        <f>'[2]1.Расчет_тарифа_2022'!Q6</f>
        <v>1039.4192966228018</v>
      </c>
      <c r="I16" s="57">
        <f>'[2]1.Расчет_тарифа_2022'!Q7</f>
        <v>1170.3817943852448</v>
      </c>
    </row>
    <row r="17" spans="1:9" ht="15" x14ac:dyDescent="0.2">
      <c r="A17" s="53"/>
      <c r="B17" s="54" t="s">
        <v>131</v>
      </c>
      <c r="C17" s="52" t="s">
        <v>126</v>
      </c>
      <c r="D17" s="57">
        <v>3098.6805227273048</v>
      </c>
      <c r="E17" s="57">
        <v>3791.3206104014835</v>
      </c>
      <c r="F17" s="56">
        <v>2934.85</v>
      </c>
      <c r="G17" s="56">
        <v>3170.93</v>
      </c>
      <c r="H17" s="56">
        <f>'[2]1.Расчет_тарифа_2022'!B12</f>
        <v>8336.2123670296187</v>
      </c>
      <c r="I17" s="56">
        <f>'[2]1.Расчет_тарифа_2022'!B13</f>
        <v>9092.8207375880556</v>
      </c>
    </row>
    <row r="18" spans="1:9" ht="15" x14ac:dyDescent="0.2">
      <c r="A18" s="53" t="s">
        <v>45</v>
      </c>
      <c r="B18" s="54" t="s">
        <v>132</v>
      </c>
      <c r="C18" s="52" t="s">
        <v>126</v>
      </c>
      <c r="D18" s="55"/>
      <c r="E18" s="55"/>
      <c r="F18" s="55"/>
      <c r="G18" s="55"/>
      <c r="H18" s="55"/>
      <c r="I18" s="55"/>
    </row>
    <row r="19" spans="1:9" ht="15" x14ac:dyDescent="0.2">
      <c r="A19" s="53" t="s">
        <v>50</v>
      </c>
      <c r="B19" s="54" t="s">
        <v>133</v>
      </c>
      <c r="C19" s="52"/>
      <c r="D19" s="55"/>
      <c r="E19" s="55"/>
      <c r="F19" s="55"/>
      <c r="G19" s="55"/>
      <c r="H19" s="55"/>
      <c r="I19" s="55"/>
    </row>
    <row r="20" spans="1:9" ht="30" x14ac:dyDescent="0.2">
      <c r="A20" s="53" t="s">
        <v>52</v>
      </c>
      <c r="B20" s="54" t="s">
        <v>134</v>
      </c>
      <c r="C20" s="52" t="s">
        <v>126</v>
      </c>
      <c r="D20" s="55"/>
      <c r="E20" s="55"/>
      <c r="F20" s="55"/>
      <c r="G20" s="55"/>
      <c r="H20" s="55"/>
      <c r="I20" s="55"/>
    </row>
    <row r="21" spans="1:9" ht="60" x14ac:dyDescent="0.2">
      <c r="A21" s="53" t="s">
        <v>55</v>
      </c>
      <c r="B21" s="54" t="s">
        <v>135</v>
      </c>
      <c r="C21" s="52" t="s">
        <v>126</v>
      </c>
      <c r="D21" s="55"/>
      <c r="E21" s="55"/>
      <c r="F21" s="55"/>
      <c r="G21" s="55"/>
      <c r="H21" s="55"/>
      <c r="I21" s="55"/>
    </row>
    <row r="22" spans="1:9" ht="30" x14ac:dyDescent="0.25">
      <c r="A22" s="53" t="s">
        <v>58</v>
      </c>
      <c r="B22" s="58" t="s">
        <v>136</v>
      </c>
      <c r="C22" s="52" t="s">
        <v>126</v>
      </c>
      <c r="D22" s="55"/>
      <c r="E22" s="55"/>
      <c r="F22" s="55"/>
      <c r="G22" s="55"/>
      <c r="H22" s="55"/>
      <c r="I22" s="55"/>
    </row>
    <row r="23" spans="1:9" ht="15" x14ac:dyDescent="0.2">
      <c r="A23" s="53"/>
      <c r="B23" s="54" t="s">
        <v>137</v>
      </c>
      <c r="C23" s="52" t="s">
        <v>126</v>
      </c>
      <c r="D23" s="55"/>
      <c r="E23" s="55"/>
      <c r="F23" s="55"/>
      <c r="G23" s="55"/>
      <c r="H23" s="55"/>
      <c r="I23" s="55"/>
    </row>
    <row r="24" spans="1:9" ht="15" x14ac:dyDescent="0.2">
      <c r="A24" s="53"/>
      <c r="B24" s="54" t="s">
        <v>138</v>
      </c>
      <c r="C24" s="52" t="s">
        <v>126</v>
      </c>
      <c r="D24" s="55"/>
      <c r="E24" s="55"/>
      <c r="F24" s="55"/>
      <c r="G24" s="55"/>
      <c r="H24" s="55"/>
      <c r="I24" s="55"/>
    </row>
    <row r="25" spans="1:9" ht="15" x14ac:dyDescent="0.2">
      <c r="A25" s="53"/>
      <c r="B25" s="54" t="s">
        <v>139</v>
      </c>
      <c r="C25" s="52" t="s">
        <v>126</v>
      </c>
      <c r="D25" s="55"/>
      <c r="E25" s="55"/>
      <c r="F25" s="55"/>
      <c r="G25" s="55"/>
      <c r="H25" s="55"/>
      <c r="I25" s="55"/>
    </row>
    <row r="26" spans="1:9" ht="15" x14ac:dyDescent="0.2">
      <c r="A26" s="53" t="s">
        <v>72</v>
      </c>
      <c r="B26" s="54" t="s">
        <v>140</v>
      </c>
      <c r="C26" s="52"/>
      <c r="D26" s="55"/>
      <c r="E26" s="55"/>
      <c r="F26" s="55"/>
      <c r="G26" s="55"/>
      <c r="H26" s="55"/>
      <c r="I26" s="55"/>
    </row>
    <row r="27" spans="1:9" ht="15" x14ac:dyDescent="0.2">
      <c r="A27" s="53" t="s">
        <v>74</v>
      </c>
      <c r="B27" s="54" t="s">
        <v>141</v>
      </c>
      <c r="C27" s="52" t="s">
        <v>142</v>
      </c>
      <c r="D27" s="55"/>
      <c r="E27" s="55"/>
      <c r="F27" s="55"/>
      <c r="G27" s="55"/>
      <c r="H27" s="55"/>
      <c r="I27" s="55"/>
    </row>
    <row r="28" spans="1:9" ht="15" x14ac:dyDescent="0.2">
      <c r="A28" s="53"/>
      <c r="B28" s="54" t="s">
        <v>143</v>
      </c>
      <c r="C28" s="52" t="s">
        <v>142</v>
      </c>
      <c r="D28" s="55"/>
      <c r="E28" s="55"/>
      <c r="F28" s="55"/>
      <c r="G28" s="55"/>
      <c r="H28" s="55"/>
      <c r="I28" s="55"/>
    </row>
    <row r="29" spans="1:9" ht="30" x14ac:dyDescent="0.2">
      <c r="A29" s="53" t="s">
        <v>80</v>
      </c>
      <c r="B29" s="54" t="s">
        <v>144</v>
      </c>
      <c r="C29" s="52" t="s">
        <v>124</v>
      </c>
      <c r="D29" s="55"/>
      <c r="E29" s="55"/>
      <c r="F29" s="55"/>
      <c r="G29" s="55"/>
      <c r="H29" s="55"/>
      <c r="I29" s="55"/>
    </row>
    <row r="30" spans="1:9" ht="30" x14ac:dyDescent="0.2">
      <c r="A30" s="53" t="s">
        <v>82</v>
      </c>
      <c r="B30" s="54" t="s">
        <v>145</v>
      </c>
      <c r="C30" s="52" t="s">
        <v>146</v>
      </c>
      <c r="D30" s="55"/>
      <c r="E30" s="55"/>
      <c r="F30" s="55"/>
      <c r="G30" s="55"/>
      <c r="H30" s="55"/>
      <c r="I30" s="55"/>
    </row>
    <row r="31" spans="1:9" ht="30" x14ac:dyDescent="0.2">
      <c r="A31" s="53" t="s">
        <v>147</v>
      </c>
      <c r="B31" s="54" t="s">
        <v>148</v>
      </c>
      <c r="C31" s="52" t="s">
        <v>146</v>
      </c>
      <c r="D31" s="55"/>
      <c r="E31" s="55"/>
      <c r="F31" s="55"/>
      <c r="G31" s="55"/>
      <c r="H31" s="55"/>
      <c r="I31" s="55"/>
    </row>
    <row r="32" spans="1:9" ht="15" x14ac:dyDescent="0.2">
      <c r="A32" s="53" t="s">
        <v>149</v>
      </c>
      <c r="B32" s="54" t="s">
        <v>150</v>
      </c>
      <c r="C32" s="52" t="s">
        <v>146</v>
      </c>
      <c r="D32" s="55"/>
      <c r="E32" s="55"/>
      <c r="F32" s="55"/>
      <c r="G32" s="55"/>
      <c r="H32" s="55"/>
      <c r="I32" s="55"/>
    </row>
    <row r="33" spans="1:9" ht="18" x14ac:dyDescent="0.2">
      <c r="A33" s="53"/>
      <c r="B33" s="54" t="s">
        <v>151</v>
      </c>
      <c r="C33" s="52" t="s">
        <v>146</v>
      </c>
      <c r="D33" s="55"/>
      <c r="E33" s="55"/>
      <c r="F33" s="55"/>
      <c r="G33" s="55"/>
      <c r="H33" s="55"/>
      <c r="I33" s="55"/>
    </row>
    <row r="34" spans="1:9" ht="18" x14ac:dyDescent="0.2">
      <c r="A34" s="53"/>
      <c r="B34" s="54" t="s">
        <v>152</v>
      </c>
      <c r="C34" s="52" t="s">
        <v>146</v>
      </c>
      <c r="D34" s="55"/>
      <c r="E34" s="55"/>
      <c r="F34" s="55"/>
      <c r="G34" s="55"/>
      <c r="H34" s="55"/>
      <c r="I34" s="55"/>
    </row>
    <row r="35" spans="1:9" ht="18" x14ac:dyDescent="0.2">
      <c r="A35" s="53"/>
      <c r="B35" s="54" t="s">
        <v>153</v>
      </c>
      <c r="C35" s="52" t="s">
        <v>146</v>
      </c>
      <c r="D35" s="55"/>
      <c r="E35" s="55"/>
      <c r="F35" s="55"/>
      <c r="G35" s="55"/>
      <c r="H35" s="55"/>
      <c r="I35" s="55"/>
    </row>
    <row r="36" spans="1:9" ht="18" x14ac:dyDescent="0.2">
      <c r="A36" s="53"/>
      <c r="B36" s="54" t="s">
        <v>154</v>
      </c>
      <c r="C36" s="52" t="s">
        <v>146</v>
      </c>
      <c r="D36" s="55"/>
      <c r="E36" s="55"/>
      <c r="F36" s="55"/>
      <c r="G36" s="55"/>
      <c r="H36" s="55"/>
      <c r="I36" s="55"/>
    </row>
    <row r="37" spans="1:9" ht="15" x14ac:dyDescent="0.2">
      <c r="A37" s="53" t="s">
        <v>155</v>
      </c>
      <c r="B37" s="54" t="s">
        <v>156</v>
      </c>
      <c r="C37" s="52" t="s">
        <v>146</v>
      </c>
      <c r="D37" s="55"/>
      <c r="E37" s="55"/>
      <c r="F37" s="55"/>
      <c r="G37" s="55"/>
      <c r="H37" s="55"/>
      <c r="I37" s="55"/>
    </row>
    <row r="38" spans="1:9" ht="15" x14ac:dyDescent="0.2">
      <c r="A38" s="53" t="s">
        <v>84</v>
      </c>
      <c r="B38" s="54" t="s">
        <v>157</v>
      </c>
      <c r="C38" s="52"/>
      <c r="D38" s="55"/>
      <c r="E38" s="55"/>
      <c r="F38" s="55"/>
      <c r="G38" s="55"/>
      <c r="H38" s="55"/>
      <c r="I38" s="55"/>
    </row>
    <row r="39" spans="1:9" ht="30" x14ac:dyDescent="0.2">
      <c r="A39" s="53" t="s">
        <v>86</v>
      </c>
      <c r="B39" s="54" t="s">
        <v>158</v>
      </c>
      <c r="C39" s="52" t="s">
        <v>159</v>
      </c>
      <c r="D39" s="55"/>
      <c r="E39" s="55"/>
      <c r="F39" s="55"/>
      <c r="G39" s="55"/>
      <c r="H39" s="55"/>
      <c r="I39" s="55"/>
    </row>
    <row r="40" spans="1:9" ht="15" x14ac:dyDescent="0.2">
      <c r="A40" s="53" t="s">
        <v>160</v>
      </c>
      <c r="B40" s="54" t="s">
        <v>161</v>
      </c>
      <c r="C40" s="52" t="s">
        <v>146</v>
      </c>
      <c r="D40" s="55"/>
      <c r="E40" s="55"/>
      <c r="F40" s="55"/>
      <c r="G40" s="55"/>
      <c r="H40" s="55"/>
      <c r="I40" s="55"/>
    </row>
    <row r="41" spans="1:9" ht="30" x14ac:dyDescent="0.2">
      <c r="A41" s="53" t="s">
        <v>89</v>
      </c>
      <c r="B41" s="54" t="s">
        <v>162</v>
      </c>
      <c r="C41" s="52" t="s">
        <v>163</v>
      </c>
      <c r="D41" s="55"/>
      <c r="E41" s="55"/>
      <c r="F41" s="55"/>
      <c r="G41" s="55"/>
      <c r="H41" s="55"/>
      <c r="I41" s="55"/>
    </row>
    <row r="42" spans="1:9" ht="30" x14ac:dyDescent="0.2">
      <c r="A42" s="53"/>
      <c r="B42" s="54" t="s">
        <v>164</v>
      </c>
      <c r="C42" s="52" t="s">
        <v>163</v>
      </c>
      <c r="D42" s="55"/>
      <c r="E42" s="55"/>
      <c r="F42" s="55"/>
      <c r="G42" s="55"/>
      <c r="H42" s="55"/>
      <c r="I42" s="55"/>
    </row>
    <row r="43" spans="1:9" ht="30" x14ac:dyDescent="0.2">
      <c r="A43" s="53"/>
      <c r="B43" s="54" t="s">
        <v>165</v>
      </c>
      <c r="C43" s="52" t="s">
        <v>163</v>
      </c>
      <c r="D43" s="55"/>
      <c r="E43" s="55"/>
      <c r="F43" s="55"/>
      <c r="G43" s="55"/>
      <c r="H43" s="55"/>
      <c r="I43" s="55"/>
    </row>
    <row r="44" spans="1:9" ht="16.5" x14ac:dyDescent="0.25">
      <c r="A44" s="49" t="s">
        <v>110</v>
      </c>
      <c r="B44" s="50"/>
    </row>
    <row r="45" spans="1:9" ht="16.5" x14ac:dyDescent="0.25">
      <c r="A45" s="49" t="s">
        <v>111</v>
      </c>
      <c r="B45" s="50"/>
    </row>
    <row r="46" spans="1:9" ht="16.5" x14ac:dyDescent="0.25">
      <c r="A46" s="49" t="s">
        <v>112</v>
      </c>
      <c r="B46" s="50"/>
    </row>
    <row r="47" spans="1:9" ht="16.5" x14ac:dyDescent="0.25">
      <c r="A47" s="49" t="s">
        <v>113</v>
      </c>
      <c r="B47" s="50"/>
    </row>
  </sheetData>
  <mergeCells count="7">
    <mergeCell ref="A4:I4"/>
    <mergeCell ref="A7:A8"/>
    <mergeCell ref="B7:B8"/>
    <mergeCell ref="C7:C8"/>
    <mergeCell ref="D7:E7"/>
    <mergeCell ref="F7:G7"/>
    <mergeCell ref="H7:I7"/>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vt:lpstr>
      <vt:lpstr>III</vt:lpstr>
      <vt:lpstr>III!Область_печати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Верещака Анна Валерьевна</dc:creator>
  <cp:lastModifiedBy>Верещака Анна Валерьевна</cp:lastModifiedBy>
  <dcterms:created xsi:type="dcterms:W3CDTF">2021-11-02T00:08:29Z</dcterms:created>
  <dcterms:modified xsi:type="dcterms:W3CDTF">2021-11-02T00:08:54Z</dcterms:modified>
</cp:coreProperties>
</file>