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AC3E8742-5DD6-422E-A198-0776DB1E5917}" xr6:coauthVersionLast="47" xr6:coauthVersionMax="47" xr10:uidLastSave="{00000000-0000-0000-0000-000000000000}"/>
  <bookViews>
    <workbookView xWindow="-120" yWindow="-120" windowWidth="29040" windowHeight="15840" xr2:uid="{CB27E0FE-6B00-4457-8BB2-77820E363B85}"/>
  </bookViews>
  <sheets>
    <sheet name="Ф3 " sheetId="1" r:id="rId1"/>
  </sheets>
  <externalReferences>
    <externalReference r:id="rId2"/>
    <externalReference r:id="rId3"/>
  </externalReferences>
  <definedNames>
    <definedName name="_xlnm.Print_Area" localSheetId="0">'Ф3 '!$A$1:$AM$130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0" i="1" l="1"/>
  <c r="E130" i="1"/>
  <c r="D130" i="1"/>
  <c r="F129" i="1"/>
  <c r="E129" i="1"/>
  <c r="D129" i="1"/>
  <c r="AL128" i="1"/>
  <c r="H128" i="1"/>
  <c r="G128" i="1"/>
  <c r="C128" i="1"/>
  <c r="AL127" i="1"/>
  <c r="H127" i="1"/>
  <c r="G127" i="1"/>
  <c r="C127" i="1"/>
  <c r="AM126" i="1"/>
  <c r="AE126" i="1"/>
  <c r="P126" i="1"/>
  <c r="AL126" i="1" s="1"/>
  <c r="I126" i="1"/>
  <c r="AD126" i="1" s="1"/>
  <c r="H126" i="1"/>
  <c r="AK126" i="1" s="1"/>
  <c r="G126" i="1"/>
  <c r="C126" i="1"/>
  <c r="B126" i="1"/>
  <c r="AM125" i="1"/>
  <c r="AE125" i="1"/>
  <c r="P125" i="1"/>
  <c r="AL125" i="1" s="1"/>
  <c r="AL124" i="1" s="1"/>
  <c r="AL22" i="1" s="1"/>
  <c r="I125" i="1"/>
  <c r="AD125" i="1" s="1"/>
  <c r="AD124" i="1" s="1"/>
  <c r="AD22" i="1" s="1"/>
  <c r="H125" i="1"/>
  <c r="AK125" i="1" s="1"/>
  <c r="AK124" i="1" s="1"/>
  <c r="AK22" i="1" s="1"/>
  <c r="G125" i="1"/>
  <c r="C125" i="1"/>
  <c r="B125" i="1"/>
  <c r="AI124" i="1"/>
  <c r="AG124" i="1"/>
  <c r="AE124" i="1"/>
  <c r="AC124" i="1"/>
  <c r="S124" i="1"/>
  <c r="R124" i="1"/>
  <c r="Q124" i="1"/>
  <c r="P124" i="1"/>
  <c r="O124" i="1"/>
  <c r="N124" i="1"/>
  <c r="M124" i="1"/>
  <c r="L124" i="1"/>
  <c r="K124" i="1"/>
  <c r="I124" i="1"/>
  <c r="H124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F108" i="1"/>
  <c r="E108" i="1"/>
  <c r="D108" i="1"/>
  <c r="AL107" i="1"/>
  <c r="AI107" i="1"/>
  <c r="AG107" i="1"/>
  <c r="AF107" i="1"/>
  <c r="AE107" i="1"/>
  <c r="AC107" i="1"/>
  <c r="H107" i="1"/>
  <c r="AK107" i="1" s="1"/>
  <c r="G107" i="1"/>
  <c r="C107" i="1"/>
  <c r="AL106" i="1"/>
  <c r="AI106" i="1"/>
  <c r="AG106" i="1"/>
  <c r="AF106" i="1"/>
  <c r="AE106" i="1"/>
  <c r="AC106" i="1"/>
  <c r="H106" i="1"/>
  <c r="AK106" i="1" s="1"/>
  <c r="G106" i="1"/>
  <c r="C106" i="1"/>
  <c r="AL105" i="1"/>
  <c r="AI105" i="1"/>
  <c r="AG105" i="1"/>
  <c r="AF105" i="1"/>
  <c r="AE105" i="1"/>
  <c r="AC105" i="1"/>
  <c r="H105" i="1"/>
  <c r="AK105" i="1" s="1"/>
  <c r="G105" i="1"/>
  <c r="C105" i="1"/>
  <c r="AL104" i="1"/>
  <c r="AI104" i="1"/>
  <c r="AG104" i="1"/>
  <c r="AF104" i="1"/>
  <c r="AE104" i="1"/>
  <c r="AC104" i="1"/>
  <c r="H104" i="1"/>
  <c r="AK104" i="1" s="1"/>
  <c r="G104" i="1"/>
  <c r="C104" i="1"/>
  <c r="AL103" i="1"/>
  <c r="AI103" i="1"/>
  <c r="AG103" i="1"/>
  <c r="AF103" i="1"/>
  <c r="AE103" i="1"/>
  <c r="AC103" i="1"/>
  <c r="H103" i="1"/>
  <c r="AK103" i="1" s="1"/>
  <c r="G103" i="1"/>
  <c r="C103" i="1"/>
  <c r="AL102" i="1"/>
  <c r="AI102" i="1"/>
  <c r="AG102" i="1"/>
  <c r="AF102" i="1"/>
  <c r="AE102" i="1"/>
  <c r="AC102" i="1"/>
  <c r="H102" i="1"/>
  <c r="AK102" i="1" s="1"/>
  <c r="G102" i="1"/>
  <c r="C102" i="1"/>
  <c r="AL101" i="1"/>
  <c r="AI101" i="1"/>
  <c r="AG101" i="1"/>
  <c r="AF101" i="1"/>
  <c r="AE101" i="1"/>
  <c r="AC101" i="1"/>
  <c r="H101" i="1"/>
  <c r="AK101" i="1" s="1"/>
  <c r="G101" i="1"/>
  <c r="C101" i="1"/>
  <c r="AL100" i="1"/>
  <c r="AI100" i="1"/>
  <c r="AG100" i="1"/>
  <c r="AF100" i="1"/>
  <c r="AE100" i="1"/>
  <c r="AC100" i="1"/>
  <c r="H100" i="1"/>
  <c r="AK100" i="1" s="1"/>
  <c r="G100" i="1"/>
  <c r="C100" i="1"/>
  <c r="AL99" i="1"/>
  <c r="AI99" i="1"/>
  <c r="AG99" i="1"/>
  <c r="AF99" i="1"/>
  <c r="AE99" i="1"/>
  <c r="AC99" i="1"/>
  <c r="H99" i="1"/>
  <c r="AK99" i="1" s="1"/>
  <c r="G99" i="1"/>
  <c r="C99" i="1"/>
  <c r="AL98" i="1"/>
  <c r="AK98" i="1"/>
  <c r="AG98" i="1"/>
  <c r="AF98" i="1"/>
  <c r="AE98" i="1"/>
  <c r="AC98" i="1"/>
  <c r="H98" i="1"/>
  <c r="G98" i="1"/>
  <c r="C98" i="1"/>
  <c r="AL97" i="1"/>
  <c r="AG97" i="1"/>
  <c r="AF97" i="1"/>
  <c r="AE97" i="1"/>
  <c r="AC97" i="1"/>
  <c r="H97" i="1"/>
  <c r="AK97" i="1" s="1"/>
  <c r="G97" i="1"/>
  <c r="C97" i="1"/>
  <c r="AL96" i="1"/>
  <c r="AK96" i="1"/>
  <c r="AG96" i="1"/>
  <c r="AF96" i="1"/>
  <c r="AE96" i="1"/>
  <c r="AC96" i="1"/>
  <c r="H96" i="1"/>
  <c r="G96" i="1"/>
  <c r="C96" i="1"/>
  <c r="AL95" i="1"/>
  <c r="AG95" i="1"/>
  <c r="AF95" i="1"/>
  <c r="AE95" i="1"/>
  <c r="AC95" i="1"/>
  <c r="H95" i="1"/>
  <c r="AK95" i="1" s="1"/>
  <c r="G95" i="1"/>
  <c r="C95" i="1"/>
  <c r="AL94" i="1"/>
  <c r="AK94" i="1"/>
  <c r="AG94" i="1"/>
  <c r="AF94" i="1"/>
  <c r="AE94" i="1"/>
  <c r="AC94" i="1"/>
  <c r="H94" i="1"/>
  <c r="G94" i="1"/>
  <c r="C94" i="1"/>
  <c r="AL93" i="1"/>
  <c r="AG93" i="1"/>
  <c r="AF93" i="1"/>
  <c r="AE93" i="1"/>
  <c r="AC93" i="1"/>
  <c r="H93" i="1"/>
  <c r="AK93" i="1" s="1"/>
  <c r="G93" i="1"/>
  <c r="C93" i="1"/>
  <c r="AL92" i="1"/>
  <c r="AF92" i="1"/>
  <c r="AE92" i="1"/>
  <c r="AC92" i="1"/>
  <c r="H92" i="1"/>
  <c r="AK92" i="1" s="1"/>
  <c r="G92" i="1"/>
  <c r="C92" i="1"/>
  <c r="AL91" i="1"/>
  <c r="AF91" i="1"/>
  <c r="AE91" i="1"/>
  <c r="AC91" i="1"/>
  <c r="H91" i="1"/>
  <c r="AK91" i="1" s="1"/>
  <c r="G91" i="1"/>
  <c r="C91" i="1"/>
  <c r="AL90" i="1"/>
  <c r="AF90" i="1"/>
  <c r="AE90" i="1"/>
  <c r="AC90" i="1"/>
  <c r="H90" i="1"/>
  <c r="AK90" i="1" s="1"/>
  <c r="G90" i="1"/>
  <c r="C90" i="1"/>
  <c r="AL89" i="1"/>
  <c r="AF89" i="1"/>
  <c r="AE89" i="1"/>
  <c r="AC89" i="1"/>
  <c r="H89" i="1"/>
  <c r="AK89" i="1" s="1"/>
  <c r="G89" i="1"/>
  <c r="C89" i="1"/>
  <c r="AL88" i="1"/>
  <c r="AF88" i="1"/>
  <c r="AE88" i="1"/>
  <c r="AC88" i="1"/>
  <c r="H88" i="1"/>
  <c r="AK88" i="1" s="1"/>
  <c r="G88" i="1"/>
  <c r="C88" i="1"/>
  <c r="AL87" i="1"/>
  <c r="AF87" i="1"/>
  <c r="AE87" i="1"/>
  <c r="AC87" i="1"/>
  <c r="H87" i="1"/>
  <c r="AK87" i="1" s="1"/>
  <c r="G87" i="1"/>
  <c r="C87" i="1"/>
  <c r="AL86" i="1"/>
  <c r="AF86" i="1"/>
  <c r="AE86" i="1"/>
  <c r="AC86" i="1"/>
  <c r="H86" i="1"/>
  <c r="AK86" i="1" s="1"/>
  <c r="G86" i="1"/>
  <c r="C86" i="1"/>
  <c r="AM85" i="1"/>
  <c r="I85" i="1"/>
  <c r="R85" i="1" s="1"/>
  <c r="P85" i="1" s="1"/>
  <c r="H85" i="1"/>
  <c r="AK85" i="1" s="1"/>
  <c r="C85" i="1"/>
  <c r="B85" i="1"/>
  <c r="AM84" i="1"/>
  <c r="I84" i="1"/>
  <c r="R84" i="1" s="1"/>
  <c r="P84" i="1" s="1"/>
  <c r="H84" i="1"/>
  <c r="AK84" i="1" s="1"/>
  <c r="C84" i="1"/>
  <c r="B84" i="1"/>
  <c r="AM83" i="1"/>
  <c r="I83" i="1"/>
  <c r="R83" i="1" s="1"/>
  <c r="P83" i="1" s="1"/>
  <c r="H83" i="1"/>
  <c r="AK83" i="1" s="1"/>
  <c r="C83" i="1"/>
  <c r="B83" i="1"/>
  <c r="AM82" i="1"/>
  <c r="I82" i="1"/>
  <c r="R82" i="1" s="1"/>
  <c r="P82" i="1" s="1"/>
  <c r="H82" i="1"/>
  <c r="AK82" i="1" s="1"/>
  <c r="C82" i="1"/>
  <c r="B82" i="1"/>
  <c r="AM81" i="1"/>
  <c r="I81" i="1"/>
  <c r="R81" i="1" s="1"/>
  <c r="P81" i="1" s="1"/>
  <c r="H81" i="1"/>
  <c r="AK81" i="1" s="1"/>
  <c r="C81" i="1"/>
  <c r="B81" i="1"/>
  <c r="AM80" i="1"/>
  <c r="I80" i="1"/>
  <c r="R80" i="1" s="1"/>
  <c r="P80" i="1" s="1"/>
  <c r="H80" i="1"/>
  <c r="AK80" i="1" s="1"/>
  <c r="C80" i="1"/>
  <c r="B80" i="1"/>
  <c r="AM79" i="1"/>
  <c r="I79" i="1"/>
  <c r="R79" i="1" s="1"/>
  <c r="P79" i="1" s="1"/>
  <c r="H79" i="1"/>
  <c r="AK79" i="1" s="1"/>
  <c r="C79" i="1"/>
  <c r="B79" i="1"/>
  <c r="AM78" i="1"/>
  <c r="I78" i="1"/>
  <c r="R78" i="1" s="1"/>
  <c r="P78" i="1" s="1"/>
  <c r="H78" i="1"/>
  <c r="AK78" i="1" s="1"/>
  <c r="C78" i="1"/>
  <c r="B78" i="1"/>
  <c r="AM77" i="1"/>
  <c r="I77" i="1"/>
  <c r="R77" i="1" s="1"/>
  <c r="P77" i="1" s="1"/>
  <c r="H77" i="1"/>
  <c r="AK77" i="1" s="1"/>
  <c r="C77" i="1"/>
  <c r="B77" i="1"/>
  <c r="AM76" i="1"/>
  <c r="I76" i="1"/>
  <c r="R76" i="1" s="1"/>
  <c r="P76" i="1" s="1"/>
  <c r="H76" i="1"/>
  <c r="AK76" i="1" s="1"/>
  <c r="C76" i="1"/>
  <c r="B76" i="1"/>
  <c r="AM75" i="1"/>
  <c r="I75" i="1"/>
  <c r="R75" i="1" s="1"/>
  <c r="H75" i="1"/>
  <c r="AK75" i="1" s="1"/>
  <c r="C75" i="1"/>
  <c r="B75" i="1"/>
  <c r="AM74" i="1"/>
  <c r="AL74" i="1"/>
  <c r="AD74" i="1"/>
  <c r="P74" i="1"/>
  <c r="I74" i="1"/>
  <c r="H74" i="1"/>
  <c r="AK74" i="1" s="1"/>
  <c r="C74" i="1"/>
  <c r="B74" i="1"/>
  <c r="AM73" i="1"/>
  <c r="AK73" i="1"/>
  <c r="AC73" i="1"/>
  <c r="P73" i="1"/>
  <c r="AL73" i="1" s="1"/>
  <c r="I73" i="1"/>
  <c r="AD73" i="1" s="1"/>
  <c r="H73" i="1"/>
  <c r="C73" i="1"/>
  <c r="B73" i="1"/>
  <c r="AM72" i="1"/>
  <c r="AF72" i="1"/>
  <c r="AD72" i="1"/>
  <c r="P72" i="1"/>
  <c r="AL72" i="1" s="1"/>
  <c r="I72" i="1"/>
  <c r="H72" i="1"/>
  <c r="AK72" i="1" s="1"/>
  <c r="C72" i="1"/>
  <c r="B72" i="1"/>
  <c r="AM71" i="1"/>
  <c r="AL71" i="1"/>
  <c r="AF71" i="1"/>
  <c r="H71" i="1"/>
  <c r="AK71" i="1" s="1"/>
  <c r="C71" i="1"/>
  <c r="AM70" i="1"/>
  <c r="AL70" i="1"/>
  <c r="AK70" i="1"/>
  <c r="AF70" i="1"/>
  <c r="AC70" i="1"/>
  <c r="H70" i="1"/>
  <c r="C70" i="1"/>
  <c r="AM69" i="1"/>
  <c r="AL69" i="1"/>
  <c r="AF69" i="1"/>
  <c r="H69" i="1"/>
  <c r="AK69" i="1" s="1"/>
  <c r="C69" i="1"/>
  <c r="AM68" i="1"/>
  <c r="AL68" i="1"/>
  <c r="AK68" i="1"/>
  <c r="AF68" i="1"/>
  <c r="AC68" i="1"/>
  <c r="H68" i="1"/>
  <c r="C68" i="1"/>
  <c r="AM67" i="1"/>
  <c r="AL67" i="1"/>
  <c r="AF67" i="1"/>
  <c r="AF65" i="1" s="1"/>
  <c r="H67" i="1"/>
  <c r="AK67" i="1" s="1"/>
  <c r="C67" i="1"/>
  <c r="AM66" i="1"/>
  <c r="AM65" i="1" s="1"/>
  <c r="AL66" i="1"/>
  <c r="AK66" i="1"/>
  <c r="AK65" i="1" s="1"/>
  <c r="AK64" i="1" s="1"/>
  <c r="AF66" i="1"/>
  <c r="AC66" i="1"/>
  <c r="H66" i="1"/>
  <c r="C66" i="1"/>
  <c r="AI65" i="1"/>
  <c r="AI64" i="1" s="1"/>
  <c r="AH65" i="1"/>
  <c r="AG65" i="1"/>
  <c r="AE65" i="1"/>
  <c r="AE64" i="1" s="1"/>
  <c r="AB65" i="1"/>
  <c r="AA65" i="1"/>
  <c r="Z65" i="1"/>
  <c r="Y65" i="1"/>
  <c r="X65" i="1"/>
  <c r="W65" i="1"/>
  <c r="V65" i="1"/>
  <c r="U65" i="1"/>
  <c r="T65" i="1"/>
  <c r="S65" i="1"/>
  <c r="Q65" i="1"/>
  <c r="O65" i="1"/>
  <c r="N65" i="1"/>
  <c r="M65" i="1"/>
  <c r="L65" i="1"/>
  <c r="K65" i="1"/>
  <c r="J65" i="1"/>
  <c r="I65" i="1"/>
  <c r="I64" i="1" s="1"/>
  <c r="I47" i="1" s="1"/>
  <c r="I20" i="1" s="1"/>
  <c r="F65" i="1"/>
  <c r="E65" i="1"/>
  <c r="D65" i="1"/>
  <c r="AG64" i="1"/>
  <c r="O64" i="1"/>
  <c r="N64" i="1"/>
  <c r="M64" i="1"/>
  <c r="L64" i="1"/>
  <c r="K64" i="1"/>
  <c r="F64" i="1"/>
  <c r="E64" i="1"/>
  <c r="D64" i="1"/>
  <c r="F63" i="1"/>
  <c r="E63" i="1"/>
  <c r="D63" i="1"/>
  <c r="AL62" i="1"/>
  <c r="AG62" i="1"/>
  <c r="AF62" i="1"/>
  <c r="AE62" i="1"/>
  <c r="AC62" i="1"/>
  <c r="H62" i="1"/>
  <c r="AK62" i="1" s="1"/>
  <c r="G62" i="1"/>
  <c r="C62" i="1"/>
  <c r="AL61" i="1"/>
  <c r="AG61" i="1"/>
  <c r="AF61" i="1"/>
  <c r="AE61" i="1"/>
  <c r="AC61" i="1"/>
  <c r="H61" i="1"/>
  <c r="AK61" i="1" s="1"/>
  <c r="G61" i="1"/>
  <c r="C61" i="1"/>
  <c r="AL60" i="1"/>
  <c r="AG60" i="1"/>
  <c r="AF60" i="1"/>
  <c r="AE60" i="1"/>
  <c r="AC60" i="1"/>
  <c r="H60" i="1"/>
  <c r="AK60" i="1" s="1"/>
  <c r="G60" i="1"/>
  <c r="C60" i="1"/>
  <c r="AL59" i="1"/>
  <c r="AG59" i="1"/>
  <c r="AF59" i="1"/>
  <c r="AE59" i="1"/>
  <c r="AC59" i="1"/>
  <c r="H59" i="1"/>
  <c r="AK59" i="1" s="1"/>
  <c r="G59" i="1"/>
  <c r="C59" i="1"/>
  <c r="AL58" i="1"/>
  <c r="AK58" i="1"/>
  <c r="AF58" i="1"/>
  <c r="AE58" i="1"/>
  <c r="AC58" i="1"/>
  <c r="H58" i="1"/>
  <c r="AG58" i="1" s="1"/>
  <c r="G58" i="1"/>
  <c r="C58" i="1"/>
  <c r="AL57" i="1"/>
  <c r="AF57" i="1"/>
  <c r="AE57" i="1"/>
  <c r="AC57" i="1"/>
  <c r="H57" i="1"/>
  <c r="AG57" i="1" s="1"/>
  <c r="G57" i="1"/>
  <c r="C57" i="1"/>
  <c r="AL56" i="1"/>
  <c r="AK56" i="1"/>
  <c r="AF56" i="1"/>
  <c r="AE56" i="1"/>
  <c r="AC56" i="1"/>
  <c r="H56" i="1"/>
  <c r="AG56" i="1" s="1"/>
  <c r="G56" i="1"/>
  <c r="C56" i="1"/>
  <c r="AL55" i="1"/>
  <c r="AF55" i="1"/>
  <c r="AE55" i="1"/>
  <c r="AC55" i="1"/>
  <c r="H55" i="1"/>
  <c r="AG55" i="1" s="1"/>
  <c r="AG49" i="1" s="1"/>
  <c r="AG47" i="1" s="1"/>
  <c r="AG20" i="1" s="1"/>
  <c r="G55" i="1"/>
  <c r="C55" i="1"/>
  <c r="AL54" i="1"/>
  <c r="AF54" i="1"/>
  <c r="AC54" i="1"/>
  <c r="H54" i="1"/>
  <c r="AK54" i="1" s="1"/>
  <c r="G54" i="1"/>
  <c r="C54" i="1"/>
  <c r="AM53" i="1"/>
  <c r="AL53" i="1"/>
  <c r="AF53" i="1"/>
  <c r="AD53" i="1"/>
  <c r="AC53" i="1"/>
  <c r="H53" i="1"/>
  <c r="AK53" i="1" s="1"/>
  <c r="C53" i="1"/>
  <c r="AM52" i="1"/>
  <c r="AL52" i="1"/>
  <c r="AF52" i="1"/>
  <c r="AD52" i="1"/>
  <c r="AC52" i="1"/>
  <c r="H52" i="1"/>
  <c r="AK52" i="1" s="1"/>
  <c r="C52" i="1"/>
  <c r="AM51" i="1"/>
  <c r="AL51" i="1"/>
  <c r="AF51" i="1"/>
  <c r="AD51" i="1"/>
  <c r="AC51" i="1"/>
  <c r="H51" i="1"/>
  <c r="AK51" i="1" s="1"/>
  <c r="C51" i="1"/>
  <c r="AM50" i="1"/>
  <c r="AF50" i="1"/>
  <c r="AC50" i="1"/>
  <c r="AC49" i="1" s="1"/>
  <c r="P50" i="1"/>
  <c r="I50" i="1"/>
  <c r="AL50" i="1" s="1"/>
  <c r="AL49" i="1" s="1"/>
  <c r="H50" i="1"/>
  <c r="AK50" i="1" s="1"/>
  <c r="G50" i="1"/>
  <c r="C50" i="1"/>
  <c r="B50" i="1"/>
  <c r="S49" i="1"/>
  <c r="R49" i="1"/>
  <c r="Q49" i="1"/>
  <c r="P49" i="1"/>
  <c r="N49" i="1"/>
  <c r="M49" i="1"/>
  <c r="L49" i="1"/>
  <c r="K49" i="1"/>
  <c r="I49" i="1"/>
  <c r="G49" i="1"/>
  <c r="E49" i="1"/>
  <c r="O47" i="1"/>
  <c r="N47" i="1"/>
  <c r="M47" i="1"/>
  <c r="L47" i="1"/>
  <c r="K47" i="1"/>
  <c r="G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AJ22" i="1"/>
  <c r="AI22" i="1"/>
  <c r="AH22" i="1"/>
  <c r="AG22" i="1"/>
  <c r="AF22" i="1"/>
  <c r="AE22" i="1"/>
  <c r="AC22" i="1"/>
  <c r="T22" i="1"/>
  <c r="S22" i="1"/>
  <c r="R22" i="1"/>
  <c r="Q22" i="1"/>
  <c r="P22" i="1"/>
  <c r="O22" i="1"/>
  <c r="N22" i="1"/>
  <c r="M22" i="1"/>
  <c r="L22" i="1"/>
  <c r="K22" i="1"/>
  <c r="I22" i="1"/>
  <c r="H22" i="1"/>
  <c r="G22" i="1"/>
  <c r="E22" i="1"/>
  <c r="D22" i="1"/>
  <c r="F21" i="1"/>
  <c r="E21" i="1"/>
  <c r="D21" i="1"/>
  <c r="AJ20" i="1"/>
  <c r="AF20" i="1"/>
  <c r="S20" i="1"/>
  <c r="Q20" i="1"/>
  <c r="O20" i="1"/>
  <c r="N20" i="1"/>
  <c r="M20" i="1"/>
  <c r="L20" i="1"/>
  <c r="K20" i="1"/>
  <c r="G20" i="1"/>
  <c r="E20" i="1"/>
  <c r="D20" i="1"/>
  <c r="H19" i="1"/>
  <c r="G19" i="1"/>
  <c r="F19" i="1"/>
  <c r="E19" i="1"/>
  <c r="D19" i="1"/>
  <c r="AG18" i="1"/>
  <c r="S18" i="1"/>
  <c r="Q18" i="1"/>
  <c r="O18" i="1"/>
  <c r="N18" i="1"/>
  <c r="M18" i="1"/>
  <c r="L18" i="1"/>
  <c r="K18" i="1"/>
  <c r="I18" i="1"/>
  <c r="G18" i="1"/>
  <c r="D18" i="1"/>
  <c r="H16" i="1"/>
  <c r="AA16" i="1" s="1"/>
  <c r="AC16" i="1" s="1"/>
  <c r="AE16" i="1" s="1"/>
  <c r="AG16" i="1" s="1"/>
  <c r="AI16" i="1" s="1"/>
  <c r="K15" i="1" l="1"/>
  <c r="AL76" i="1"/>
  <c r="AD76" i="1"/>
  <c r="AL78" i="1"/>
  <c r="AD78" i="1"/>
  <c r="AL80" i="1"/>
  <c r="AD80" i="1"/>
  <c r="AL82" i="1"/>
  <c r="AD82" i="1"/>
  <c r="AL84" i="1"/>
  <c r="AD84" i="1"/>
  <c r="P75" i="1"/>
  <c r="R65" i="1"/>
  <c r="R20" i="1" s="1"/>
  <c r="R18" i="1" s="1"/>
  <c r="AL77" i="1"/>
  <c r="AD77" i="1"/>
  <c r="AL79" i="1"/>
  <c r="AD79" i="1"/>
  <c r="AL81" i="1"/>
  <c r="AD81" i="1"/>
  <c r="AL83" i="1"/>
  <c r="AD83" i="1"/>
  <c r="AL85" i="1"/>
  <c r="AD85" i="1"/>
  <c r="H49" i="1"/>
  <c r="AD50" i="1"/>
  <c r="AD49" i="1" s="1"/>
  <c r="AK55" i="1"/>
  <c r="AK49" i="1" s="1"/>
  <c r="AK47" i="1" s="1"/>
  <c r="AK20" i="1" s="1"/>
  <c r="AK18" i="1" s="1"/>
  <c r="AK57" i="1"/>
  <c r="AI59" i="1"/>
  <c r="AI60" i="1"/>
  <c r="AI61" i="1"/>
  <c r="AI62" i="1"/>
  <c r="H65" i="1"/>
  <c r="H64" i="1" s="1"/>
  <c r="H47" i="1" s="1"/>
  <c r="H20" i="1" s="1"/>
  <c r="H18" i="1" s="1"/>
  <c r="AC67" i="1"/>
  <c r="AC69" i="1"/>
  <c r="AC71" i="1"/>
  <c r="AC72" i="1"/>
  <c r="AE54" i="1"/>
  <c r="AE49" i="1" s="1"/>
  <c r="AE47" i="1" s="1"/>
  <c r="AE20" i="1" s="1"/>
  <c r="AE18" i="1" s="1"/>
  <c r="AC65" i="1" l="1"/>
  <c r="AC64" i="1" s="1"/>
  <c r="AC47" i="1" s="1"/>
  <c r="AC20" i="1" s="1"/>
  <c r="AC18" i="1" s="1"/>
  <c r="AI49" i="1"/>
  <c r="AI47" i="1" s="1"/>
  <c r="AI20" i="1" s="1"/>
  <c r="AI18" i="1" s="1"/>
  <c r="AL75" i="1"/>
  <c r="AL65" i="1" s="1"/>
  <c r="AL64" i="1" s="1"/>
  <c r="AL47" i="1" s="1"/>
  <c r="AL20" i="1" s="1"/>
  <c r="AL18" i="1" s="1"/>
  <c r="AD75" i="1"/>
  <c r="AD65" i="1" s="1"/>
  <c r="AD64" i="1" s="1"/>
  <c r="AD47" i="1" s="1"/>
  <c r="AD20" i="1" s="1"/>
  <c r="AD18" i="1" s="1"/>
  <c r="P65" i="1"/>
  <c r="P20" i="1" s="1"/>
  <c r="P18" i="1" s="1"/>
</calcChain>
</file>

<file path=xl/sharedStrings.xml><?xml version="1.0" encoding="utf-8"?>
<sst xmlns="http://schemas.openxmlformats.org/spreadsheetml/2006/main" count="3065" uniqueCount="236">
  <si>
    <t>Приложение  № 3</t>
  </si>
  <si>
    <t>к приказу Минэнерго России</t>
  </si>
  <si>
    <t xml:space="preserve">от 5 мая 2016 г. N 380
</t>
  </si>
  <si>
    <t>Форма 3. План освоения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</si>
  <si>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</si>
  <si>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</si>
  <si>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</si>
  <si>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</si>
  <si>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</si>
  <si>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</si>
  <si>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</si>
  <si>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</si>
  <si>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</si>
  <si>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</si>
  <si>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</si>
  <si>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</si>
  <si>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01.01.2023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</si>
  <si>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</si>
  <si>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</si>
  <si>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2023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</si>
  <si>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</si>
  <si>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</si>
  <si>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</si>
  <si>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План на 
01.01.2023 года</t>
  </si>
  <si>
    <t>План
на 01.01.2023 года</t>
  </si>
  <si>
    <t>Предложение по корректировке утвержденного плана 
на 01.01.2023 года</t>
  </si>
  <si>
    <t xml:space="preserve">2023 год </t>
  </si>
  <si>
    <t xml:space="preserve">2024 год </t>
  </si>
  <si>
    <t xml:space="preserve">2025 год </t>
  </si>
  <si>
    <t xml:space="preserve">2026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</si>
  <si>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</si>
  <si>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</si>
  <si>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</si>
  <si>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</si>
  <si>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</si>
  <si>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</si>
  <si>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</si>
  <si>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</si>
  <si>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</si>
  <si>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</si>
  <si>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</si>
  <si>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21.3</t>
  </si>
  <si>
    <t>21.4</t>
  </si>
  <si>
    <t>21.5</t>
  </si>
  <si>
    <t>21.6</t>
  </si>
  <si>
    <t>21.7</t>
  </si>
  <si>
    <t>21.8</t>
  </si>
  <si>
    <t>21.9</t>
  </si>
  <si>
    <t>21.10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</si>
  <si>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</si>
  <si>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</si>
  <si>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</si>
  <si>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</si>
  <si>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</si>
  <si>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</si>
  <si>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</si>
  <si>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</si>
  <si>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</si>
  <si>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</si>
  <si>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</si>
  <si>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</si>
  <si>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</si>
  <si>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</si>
  <si>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</si>
  <si>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</si>
  <si>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</si>
  <si>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</si>
  <si>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</si>
  <si>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</si>
  <si>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</si>
  <si>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</si>
  <si>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</si>
  <si>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</si>
  <si>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</si>
  <si>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</si>
  <si>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</si>
  <si>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</si>
  <si>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</si>
  <si>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</si>
  <si>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</si>
  <si>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</si>
  <si>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</si>
  <si>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</si>
  <si>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</si>
  <si>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</si>
  <si>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</si>
  <si>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</si>
  <si>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</si>
  <si>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</si>
  <si>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</si>
  <si>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</si>
  <si>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</si>
  <si>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</si>
  <si>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</si>
  <si>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</si>
  <si>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</si>
  <si>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</si>
  <si>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</si>
  <si>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</si>
  <si>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</si>
  <si>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</si>
  <si>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</si>
  <si>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</si>
  <si>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</t>
  </si>
  <si>
    <t>1.2.2.1.1</t>
  </si>
  <si>
    <t>1.2.2.1.2</t>
  </si>
  <si>
    <t xml:space="preserve">Реконструкция КТП № 40 </t>
  </si>
  <si>
    <t>1.2.2.1.3</t>
  </si>
  <si>
    <t>Реконструкция КТП № 8 с. Новопокровка</t>
  </si>
  <si>
    <t>1.2.2.1.4</t>
  </si>
  <si>
    <t>Реконструкция КТП № 10 с. Новопокровка</t>
  </si>
  <si>
    <t>1.2.2.1.5</t>
  </si>
  <si>
    <t xml:space="preserve">Реконструкция КТП № 6 </t>
  </si>
  <si>
    <t>1.2.2.1.6</t>
  </si>
  <si>
    <t xml:space="preserve">Реконструкция КТП № 7 </t>
  </si>
  <si>
    <t>1.2.2.1.7</t>
  </si>
  <si>
    <t>Реконструкция КТП № 28</t>
  </si>
  <si>
    <t>1.2.2.1.8</t>
  </si>
  <si>
    <t xml:space="preserve">Реконструкция КТП № 47  </t>
  </si>
  <si>
    <t>1.2.2.1.9</t>
  </si>
  <si>
    <t xml:space="preserve">Реконструкция КТП № 33 </t>
  </si>
  <si>
    <t>1.2.2.1.10</t>
  </si>
  <si>
    <t xml:space="preserve">Реконструкция КТП № 19 </t>
  </si>
  <si>
    <t>1.2.2.1.11</t>
  </si>
  <si>
    <t xml:space="preserve">Реконструкция КТП №14 </t>
  </si>
  <si>
    <t>1.2.2.1.12</t>
  </si>
  <si>
    <t xml:space="preserve">Реконструкция КТП №133 </t>
  </si>
  <si>
    <t>1.2.2.1.13</t>
  </si>
  <si>
    <t xml:space="preserve">Реконструкция КТП № 8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</si>
  <si>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</si>
  <si>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</si>
  <si>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</si>
  <si>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</si>
  <si>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</si>
  <si>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</si>
  <si>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64 ф "Ленина-Калинина" </t>
  </si>
  <si>
    <t xml:space="preserve">Реконструкция ВЛ-0,4 кВ  КТП № 64 ф "Ленина-Мелехина" </t>
  </si>
  <si>
    <t xml:space="preserve">Реконструкция ВЛ-0,4 кВ  КТП № 10  ф."Юбилейная"  </t>
  </si>
  <si>
    <t xml:space="preserve">Реконструкция ВЛ-0,4 кВ  КТП № 10 ф."Мелиоративная"  </t>
  </si>
  <si>
    <t xml:space="preserve">Реконструкция ВЛ-0,4 кВ  КТП № 46 ф. "пер. Восточный"  </t>
  </si>
  <si>
    <t xml:space="preserve">Реконструкция ВЛ-0,4 кВ  КТП № 46 ф. "Ворошилова"  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</si>
  <si>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</si>
  <si>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</si>
  <si>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</si>
  <si>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</si>
  <si>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</si>
  <si>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</si>
  <si>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</si>
  <si>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</si>
  <si>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 xml:space="preserve">Реконструкция ВЛ-0,4 кВ  КТП № 71 ф. "Строительная"  </t>
  </si>
  <si>
    <t>1.2.2.1.22</t>
  </si>
  <si>
    <t xml:space="preserve">Реконструкция ВЛ-0,4 кВ  КТП № 71 ф. "Советская"  </t>
  </si>
  <si>
    <t>1.2.2.1.23</t>
  </si>
  <si>
    <t xml:space="preserve">Реконструкция ВЛ-0,4 кВ КТП № 2  ф."Огородная " с. Новопокровка </t>
  </si>
  <si>
    <t>1.2.2.1.24</t>
  </si>
  <si>
    <t xml:space="preserve">Реконструкция ВЛ-0,4 кВ КТП № 2 ф."Строителей " с. Новопокровка </t>
  </si>
  <si>
    <t>1.2.2.1.25</t>
  </si>
  <si>
    <t xml:space="preserve">Реконструкция ВЛ-0,4 кВ   ТП № 15 "ЛДК" ф."Репина " </t>
  </si>
  <si>
    <t>1.2.2.1.26</t>
  </si>
  <si>
    <t xml:space="preserve">Реконструкция ВЛ-0,4 кВ  КТП № 13 ф."Баня"  </t>
  </si>
  <si>
    <t>1.2.2.1.27</t>
  </si>
  <si>
    <t>Реконструкция ВЛ-10 кВ ф. № 11 ПС "Иман " от оп. № 1 до оп. № 70</t>
  </si>
  <si>
    <t>1.2.2.1.28</t>
  </si>
  <si>
    <t xml:space="preserve">Реконструкция ВЛ-0,4 кВ  КТП № 85 ф."Заводская"  </t>
  </si>
  <si>
    <t>1.2.2.1.29</t>
  </si>
  <si>
    <t xml:space="preserve">Реконструкция ВЛ-0,4 кВ  КТП № 85 ф."Пионерская"  </t>
  </si>
  <si>
    <t>1.2.2.1.30</t>
  </si>
  <si>
    <t>Реконструкция ВЛ-10 кВ ф. № 1 ПС "Иман "от оп. № 1 до КТП № 7</t>
  </si>
  <si>
    <t>1.2.2.1.31</t>
  </si>
  <si>
    <t xml:space="preserve">Реконструкция ВЛ-0,4 кВ  КТП № 7  ф. "Первомайская"  </t>
  </si>
  <si>
    <t>1.2.2.1.32</t>
  </si>
  <si>
    <t xml:space="preserve">Реконструкция ВЛ-0,4 кВ  КТП № 65 ф."Калинина"  </t>
  </si>
  <si>
    <t>1.2.2.1.33</t>
  </si>
  <si>
    <t xml:space="preserve">Реконструкция ВЛ-0,4 кВ  КТП № 65 ф."Школьная"  </t>
  </si>
  <si>
    <t>1.2.2.1.34</t>
  </si>
  <si>
    <t xml:space="preserve">Реконструкция ВЛ-0,4 кВ  КТП № 19 ф."2-я Набережная"  </t>
  </si>
  <si>
    <t>1.2.2.1.35</t>
  </si>
  <si>
    <t xml:space="preserve">Реконструкция ВЛ-0,4 кВ  КТП № 19 ф."Рабочая"  </t>
  </si>
  <si>
    <t>1.2.2.1.36</t>
  </si>
  <si>
    <t xml:space="preserve">Реконструкция ВЛ-0,4 кВ  КТП № 19 ф."НГЧ"  </t>
  </si>
  <si>
    <t>1.2.2.1.37</t>
  </si>
  <si>
    <t xml:space="preserve">Реконструкция ВЛ-0,4 кВ  КТП № 19 ф."ПЧ"  </t>
  </si>
  <si>
    <t>1.2.2.1.38</t>
  </si>
  <si>
    <t xml:space="preserve">Реконструкция ВЛ-0,4 кВ  КТП № 19 ф."1-я Набережная"  </t>
  </si>
  <si>
    <t>1.2.2.1.39</t>
  </si>
  <si>
    <t>Реконструкция ВЛ-0,4 кВ  ф."Краснояровка"  до новой СТП</t>
  </si>
  <si>
    <t>1.2.2.1.40</t>
  </si>
  <si>
    <t>Реконструкция ВЛ-10 кВ Ф. № 5 ПС "ЛАЗО" с установкой новой СТП 10/04 кВ</t>
  </si>
  <si>
    <t>1.2.2.1.41</t>
  </si>
  <si>
    <t xml:space="preserve">Реконструкция ВЛ-0,4 кВ  КТП № 132 ф."Таврическая"  </t>
  </si>
  <si>
    <t>1.2.2.1.42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</si>
  <si>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</si>
  <si>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</si>
  <si>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</si>
  <si>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</si>
  <si>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</si>
  <si>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</si>
  <si>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</si>
  <si>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</si>
  <si>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</si>
  <si>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</si>
  <si>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</si>
  <si>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</si>
  <si>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</si>
  <si>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</si>
  <si>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</si>
  <si>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</si>
  <si>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</si>
  <si>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</si>
  <si>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</si>
  <si>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</si>
  <si>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</si>
  <si>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</si>
  <si>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</si>
  <si>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</si>
  <si>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</si>
  <si>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</si>
  <si>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</si>
  <si>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</si>
  <si>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</si>
  <si>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</si>
  <si>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</si>
  <si>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</si>
  <si>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</si>
  <si>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</si>
  <si>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</si>
  <si>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</si>
  <si>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</si>
  <si>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</si>
  <si>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Установка новой КТП 10/0,4 кВ ул. Плеханова 41</t>
  </si>
  <si>
    <t>1.4.4</t>
  </si>
  <si>
    <t>Установка новой СТП 10/0,4 кВ  ул. Почтовая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</si>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</sst>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?\ _₽_-;_-@_-"/>
    <numFmt numFmtId="165" formatCode="_-* #,##0.000\ _₽_-;\-* #,##0.000\ _₽_-;_-* &quot;-&quot;???\ _₽_-;_-@_-"/>
    <numFmt numFmtId="166" formatCode="#,##0.000"/>
    <numFmt numFmtId="167" formatCode="0.000"/>
    <numFmt numFmtId="168" formatCode="#,##0.00000000"/>
    <numFmt numFmtId="169" formatCode="_-* #,##0.000\ _₽_-;\-* #,##0.000\ _₽_-;_-* &quot;-&quot;??\ _₽_-;_-@_-"/>
    <numFmt numFmtId="170" formatCode="_-* #,##0.00\ _₽_-;\-* #,##0.00\ _₽_-;_-* &quot;-&quot;??\ _₽_-;_-@_-"/>
    <numFmt numFmtId="171" formatCode="0.00_ ;\-0.00\ "/>
    <numFmt numFmtId="172" formatCode="#,##0.0000000"/>
    <numFmt numFmtId="173" formatCode="#,##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0" fontId="1" fillId="0" borderId="0" applyFont="0" applyFill="0" applyBorder="0" applyAlignment="0" applyProtection="0"/>
    <xf numFmtId="0" fontId="2" fillId="0" borderId="0"/>
    <xf numFmtId="0" fontId="3" fillId="0" borderId="0"/>
  </cellStyleXfs>
  <cellXfs count="109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right"/>
    </xf>
    <xf numFmtId="0" fontId="5" fillId="2" borderId="0" xfId="2" applyFont="1" applyFill="1" applyAlignment="1">
      <alignment horizontal="center"/>
    </xf>
    <xf numFmtId="0" fontId="3" fillId="2" borderId="0" xfId="2" applyFont="1" applyFill="1"/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2" applyFont="1"/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center" vertical="top"/>
    </xf>
    <xf numFmtId="0" fontId="8" fillId="0" borderId="0" xfId="2" applyFont="1" applyAlignment="1">
      <alignment vertical="top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 vertical="center"/>
    </xf>
    <xf numFmtId="1" fontId="11" fillId="0" borderId="1" xfId="2" applyNumberFormat="1" applyFont="1" applyBorder="1" applyAlignment="1">
      <alignment horizontal="center" vertical="top"/>
    </xf>
    <xf numFmtId="1" fontId="11" fillId="0" borderId="0" xfId="2" applyNumberFormat="1" applyFont="1" applyAlignment="1">
      <alignment vertical="top"/>
    </xf>
    <xf numFmtId="0" fontId="3" fillId="0" borderId="2" xfId="2" applyFont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textRotation="90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textRotation="90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textRotation="90" wrapText="1"/>
    </xf>
    <xf numFmtId="0" fontId="3" fillId="0" borderId="1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textRotation="90" wrapText="1"/>
    </xf>
    <xf numFmtId="0" fontId="3" fillId="0" borderId="3" xfId="3" applyBorder="1" applyAlignment="1">
      <alignment horizontal="center" vertical="center" textRotation="90" wrapText="1"/>
    </xf>
    <xf numFmtId="49" fontId="3" fillId="0" borderId="3" xfId="2" applyNumberFormat="1" applyFont="1" applyBorder="1" applyAlignment="1">
      <alignment horizontal="center" vertical="center" wrapText="1"/>
    </xf>
    <xf numFmtId="49" fontId="13" fillId="2" borderId="3" xfId="2" applyNumberFormat="1" applyFont="1" applyFill="1" applyBorder="1" applyAlignment="1">
      <alignment horizontal="center" vertical="center"/>
    </xf>
    <xf numFmtId="0" fontId="13" fillId="2" borderId="3" xfId="2" applyFont="1" applyFill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1" fontId="14" fillId="2" borderId="3" xfId="2" applyNumberFormat="1" applyFont="1" applyFill="1" applyBorder="1" applyAlignment="1">
      <alignment horizontal="center" vertical="center" wrapText="1"/>
    </xf>
    <xf numFmtId="4" fontId="15" fillId="2" borderId="3" xfId="2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 wrapText="1"/>
    </xf>
    <xf numFmtId="164" fontId="15" fillId="2" borderId="3" xfId="2" applyNumberFormat="1" applyFont="1" applyFill="1" applyBorder="1" applyAlignment="1">
      <alignment horizontal="center" vertical="center" wrapText="1"/>
    </xf>
    <xf numFmtId="164" fontId="14" fillId="2" borderId="3" xfId="2" applyNumberFormat="1" applyFont="1" applyFill="1" applyBorder="1" applyAlignment="1">
      <alignment horizontal="center" vertical="center" wrapText="1"/>
    </xf>
    <xf numFmtId="165" fontId="14" fillId="2" borderId="3" xfId="2" applyNumberFormat="1" applyFont="1" applyFill="1" applyBorder="1" applyAlignment="1">
      <alignment horizontal="center" vertical="center" wrapText="1"/>
    </xf>
    <xf numFmtId="166" fontId="14" fillId="2" borderId="3" xfId="2" applyNumberFormat="1" applyFont="1" applyFill="1" applyBorder="1" applyAlignment="1">
      <alignment horizontal="center" vertical="center" wrapText="1"/>
    </xf>
    <xf numFmtId="167" fontId="3" fillId="0" borderId="0" xfId="2" applyNumberFormat="1" applyFont="1"/>
    <xf numFmtId="49" fontId="13" fillId="0" borderId="3" xfId="2" applyNumberFormat="1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4" fontId="16" fillId="0" borderId="3" xfId="2" applyNumberFormat="1" applyFont="1" applyBorder="1" applyAlignment="1">
      <alignment horizontal="center" vertical="center" wrapText="1"/>
    </xf>
    <xf numFmtId="3" fontId="16" fillId="0" borderId="3" xfId="2" applyNumberFormat="1" applyFont="1" applyBorder="1" applyAlignment="1">
      <alignment horizontal="center" vertical="center" wrapText="1"/>
    </xf>
    <xf numFmtId="49" fontId="13" fillId="3" borderId="3" xfId="2" applyNumberFormat="1" applyFont="1" applyFill="1" applyBorder="1" applyAlignment="1">
      <alignment horizontal="center" vertical="center"/>
    </xf>
    <xf numFmtId="0" fontId="13" fillId="3" borderId="3" xfId="2" applyFont="1" applyFill="1" applyBorder="1" applyAlignment="1">
      <alignment horizontal="center" vertical="center" wrapText="1"/>
    </xf>
    <xf numFmtId="0" fontId="16" fillId="3" borderId="3" xfId="2" applyFont="1" applyFill="1" applyBorder="1" applyAlignment="1">
      <alignment horizontal="center" vertical="center" wrapText="1"/>
    </xf>
    <xf numFmtId="4" fontId="16" fillId="3" borderId="3" xfId="2" applyNumberFormat="1" applyFont="1" applyFill="1" applyBorder="1" applyAlignment="1">
      <alignment horizontal="center" vertical="center" wrapText="1"/>
    </xf>
    <xf numFmtId="164" fontId="16" fillId="3" borderId="3" xfId="2" applyNumberFormat="1" applyFont="1" applyFill="1" applyBorder="1" applyAlignment="1">
      <alignment horizontal="center" vertical="center" wrapText="1"/>
    </xf>
    <xf numFmtId="165" fontId="16" fillId="3" borderId="3" xfId="2" applyNumberFormat="1" applyFont="1" applyFill="1" applyBorder="1" applyAlignment="1">
      <alignment horizontal="center" vertical="center" wrapText="1"/>
    </xf>
    <xf numFmtId="166" fontId="16" fillId="3" borderId="3" xfId="2" applyNumberFormat="1" applyFont="1" applyFill="1" applyBorder="1" applyAlignment="1">
      <alignment horizontal="center" vertical="center" wrapText="1"/>
    </xf>
    <xf numFmtId="164" fontId="16" fillId="0" borderId="3" xfId="2" applyNumberFormat="1" applyFont="1" applyBorder="1" applyAlignment="1">
      <alignment horizontal="center" vertical="center" wrapText="1"/>
    </xf>
    <xf numFmtId="168" fontId="3" fillId="0" borderId="0" xfId="2" applyNumberFormat="1" applyFont="1"/>
    <xf numFmtId="169" fontId="16" fillId="3" borderId="3" xfId="2" applyNumberFormat="1" applyFont="1" applyFill="1" applyBorder="1" applyAlignment="1">
      <alignment horizontal="center" vertical="center" wrapText="1"/>
    </xf>
    <xf numFmtId="49" fontId="17" fillId="0" borderId="3" xfId="2" applyNumberFormat="1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 wrapText="1"/>
    </xf>
    <xf numFmtId="49" fontId="17" fillId="3" borderId="3" xfId="2" applyNumberFormat="1" applyFont="1" applyFill="1" applyBorder="1" applyAlignment="1">
      <alignment horizontal="center" vertical="center"/>
    </xf>
    <xf numFmtId="0" fontId="17" fillId="3" borderId="3" xfId="2" applyFont="1" applyFill="1" applyBorder="1" applyAlignment="1">
      <alignment horizontal="center" vertical="center" wrapText="1"/>
    </xf>
    <xf numFmtId="170" fontId="16" fillId="3" borderId="3" xfId="2" applyNumberFormat="1" applyFont="1" applyFill="1" applyBorder="1" applyAlignment="1">
      <alignment vertical="center" wrapText="1"/>
    </xf>
    <xf numFmtId="49" fontId="17" fillId="4" borderId="3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left" vertical="center" wrapText="1"/>
    </xf>
    <xf numFmtId="0" fontId="14" fillId="4" borderId="6" xfId="2" applyFont="1" applyFill="1" applyBorder="1" applyAlignment="1">
      <alignment horizontal="center" vertical="center" wrapText="1"/>
    </xf>
    <xf numFmtId="0" fontId="16" fillId="4" borderId="6" xfId="2" applyFont="1" applyFill="1" applyBorder="1" applyAlignment="1">
      <alignment horizontal="center" vertical="center" wrapText="1"/>
    </xf>
    <xf numFmtId="4" fontId="16" fillId="4" borderId="6" xfId="2" applyNumberFormat="1" applyFont="1" applyFill="1" applyBorder="1" applyAlignment="1">
      <alignment horizontal="center" vertical="center" wrapText="1"/>
    </xf>
    <xf numFmtId="2" fontId="16" fillId="4" borderId="6" xfId="2" applyNumberFormat="1" applyFont="1" applyFill="1" applyBorder="1" applyAlignment="1">
      <alignment horizontal="center" vertical="center" wrapText="1"/>
    </xf>
    <xf numFmtId="4" fontId="16" fillId="4" borderId="6" xfId="1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>
      <alignment horizontal="center" vertical="center" wrapText="1"/>
    </xf>
    <xf numFmtId="0" fontId="16" fillId="4" borderId="3" xfId="2" applyFont="1" applyFill="1" applyBorder="1" applyAlignment="1">
      <alignment horizontal="center" vertical="center" wrapText="1"/>
    </xf>
    <xf numFmtId="49" fontId="17" fillId="5" borderId="3" xfId="2" applyNumberFormat="1" applyFont="1" applyFill="1" applyBorder="1" applyAlignment="1">
      <alignment horizontal="center" vertical="center"/>
    </xf>
    <xf numFmtId="0" fontId="17" fillId="5" borderId="3" xfId="2" applyFont="1" applyFill="1" applyBorder="1" applyAlignment="1">
      <alignment horizontal="center" vertical="center" wrapText="1"/>
    </xf>
    <xf numFmtId="0" fontId="16" fillId="5" borderId="3" xfId="2" applyFont="1" applyFill="1" applyBorder="1" applyAlignment="1">
      <alignment horizontal="center" vertical="center" wrapText="1"/>
    </xf>
    <xf numFmtId="4" fontId="16" fillId="5" borderId="3" xfId="2" applyNumberFormat="1" applyFont="1" applyFill="1" applyBorder="1" applyAlignment="1">
      <alignment horizontal="center" vertical="center" wrapText="1"/>
    </xf>
    <xf numFmtId="166" fontId="16" fillId="5" borderId="3" xfId="2" applyNumberFormat="1" applyFont="1" applyFill="1" applyBorder="1" applyAlignment="1">
      <alignment horizontal="center" vertical="center" wrapText="1"/>
    </xf>
    <xf numFmtId="3" fontId="16" fillId="5" borderId="3" xfId="2" applyNumberFormat="1" applyFont="1" applyFill="1" applyBorder="1" applyAlignment="1">
      <alignment horizontal="center" vertical="center" wrapText="1"/>
    </xf>
    <xf numFmtId="49" fontId="17" fillId="6" borderId="3" xfId="2" applyNumberFormat="1" applyFont="1" applyFill="1" applyBorder="1" applyAlignment="1">
      <alignment horizontal="center" vertical="center"/>
    </xf>
    <xf numFmtId="0" fontId="17" fillId="6" borderId="3" xfId="2" applyFont="1" applyFill="1" applyBorder="1" applyAlignment="1">
      <alignment horizontal="center" vertical="center" wrapText="1"/>
    </xf>
    <xf numFmtId="0" fontId="16" fillId="6" borderId="3" xfId="2" applyFont="1" applyFill="1" applyBorder="1" applyAlignment="1">
      <alignment horizontal="center" vertical="center" wrapText="1"/>
    </xf>
    <xf numFmtId="4" fontId="16" fillId="6" borderId="3" xfId="2" applyNumberFormat="1" applyFont="1" applyFill="1" applyBorder="1" applyAlignment="1">
      <alignment horizontal="center" vertical="center" wrapText="1"/>
    </xf>
    <xf numFmtId="3" fontId="16" fillId="6" borderId="3" xfId="2" applyNumberFormat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169" fontId="16" fillId="6" borderId="3" xfId="1" applyNumberFormat="1" applyFont="1" applyFill="1" applyBorder="1" applyAlignment="1">
      <alignment horizontal="center" vertical="center" wrapText="1"/>
    </xf>
    <xf numFmtId="166" fontId="16" fillId="6" borderId="3" xfId="2" applyNumberFormat="1" applyFont="1" applyFill="1" applyBorder="1" applyAlignment="1">
      <alignment horizontal="center" vertical="center" wrapText="1"/>
    </xf>
    <xf numFmtId="171" fontId="16" fillId="4" borderId="6" xfId="1" applyNumberFormat="1" applyFont="1" applyFill="1" applyBorder="1" applyAlignment="1">
      <alignment horizontal="center" vertical="center" wrapText="1"/>
    </xf>
    <xf numFmtId="172" fontId="16" fillId="4" borderId="6" xfId="2" applyNumberFormat="1" applyFont="1" applyFill="1" applyBorder="1" applyAlignment="1">
      <alignment horizontal="center" vertical="center" wrapText="1"/>
    </xf>
    <xf numFmtId="170" fontId="16" fillId="4" borderId="6" xfId="1" applyFont="1" applyFill="1" applyBorder="1" applyAlignment="1">
      <alignment horizontal="center" vertical="center" wrapText="1"/>
    </xf>
    <xf numFmtId="170" fontId="16" fillId="4" borderId="6" xfId="2" applyNumberFormat="1" applyFont="1" applyFill="1" applyBorder="1" applyAlignment="1">
      <alignment horizontal="center" vertical="center" wrapText="1"/>
    </xf>
    <xf numFmtId="2" fontId="16" fillId="3" borderId="3" xfId="2" applyNumberFormat="1" applyFont="1" applyFill="1" applyBorder="1" applyAlignment="1">
      <alignment horizontal="center" vertical="center" wrapText="1"/>
    </xf>
    <xf numFmtId="0" fontId="17" fillId="4" borderId="3" xfId="2" applyFont="1" applyFill="1" applyBorder="1" applyAlignment="1">
      <alignment horizontal="left" vertical="center" wrapText="1"/>
    </xf>
    <xf numFmtId="0" fontId="13" fillId="4" borderId="3" xfId="2" applyFont="1" applyFill="1" applyBorder="1" applyAlignment="1">
      <alignment horizontal="center" vertical="center"/>
    </xf>
    <xf numFmtId="2" fontId="17" fillId="4" borderId="3" xfId="2" applyNumberFormat="1" applyFont="1" applyFill="1" applyBorder="1" applyAlignment="1">
      <alignment horizontal="center" vertical="center" wrapText="1"/>
    </xf>
    <xf numFmtId="4" fontId="17" fillId="4" borderId="3" xfId="2" applyNumberFormat="1" applyFont="1" applyFill="1" applyBorder="1" applyAlignment="1">
      <alignment horizontal="center" vertical="center" wrapText="1"/>
    </xf>
    <xf numFmtId="0" fontId="13" fillId="4" borderId="3" xfId="2" applyFont="1" applyFill="1" applyBorder="1" applyAlignment="1">
      <alignment horizontal="center" vertical="center" wrapText="1"/>
    </xf>
    <xf numFmtId="166" fontId="17" fillId="4" borderId="3" xfId="2" applyNumberFormat="1" applyFont="1" applyFill="1" applyBorder="1" applyAlignment="1">
      <alignment horizontal="center" vertical="center" wrapText="1"/>
    </xf>
    <xf numFmtId="3" fontId="17" fillId="4" borderId="3" xfId="2" applyNumberFormat="1" applyFont="1" applyFill="1" applyBorder="1" applyAlignment="1">
      <alignment horizontal="center" vertical="center" wrapText="1"/>
    </xf>
    <xf numFmtId="0" fontId="17" fillId="0" borderId="3" xfId="2" applyFont="1" applyBorder="1" applyAlignment="1">
      <alignment horizontal="center" wrapText="1"/>
    </xf>
    <xf numFmtId="49" fontId="17" fillId="0" borderId="3" xfId="2" applyNumberFormat="1" applyFont="1" applyBorder="1" applyAlignment="1">
      <alignment horizontal="center" vertical="center" wrapText="1"/>
    </xf>
    <xf numFmtId="173" fontId="3" fillId="0" borderId="0" xfId="2" applyNumberFormat="1" applyFont="1"/>
  </cellXfs>
  <cellStyles count="4">
    <cellStyle name="Обычный" xfId="0" builtinId="0"/>
    <cellStyle name="Обычный 3" xfId="3" xr:uid="{C50BCF27-81E9-4944-A5A1-48FA88324C86}"/>
    <cellStyle name="Обычный 7" xfId="2" xr:uid="{301E6604-EC17-4B73-B3DF-9BA25D8C283F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8">
          <cell r="D18" t="str">
            <v>П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  <cell r="H19" t="str">
            <v>нд</v>
          </cell>
        </row>
        <row r="20">
          <cell r="D20" t="str">
            <v>П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</row>
        <row r="22">
          <cell r="D22" t="str">
            <v>П</v>
          </cell>
        </row>
        <row r="23">
          <cell r="D23" t="str">
            <v>нд</v>
          </cell>
          <cell r="E23" t="str">
            <v>нд</v>
          </cell>
          <cell r="F23" t="str">
            <v>нд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</row>
        <row r="25">
          <cell r="D25" t="str">
            <v>нд</v>
          </cell>
          <cell r="E25" t="str">
            <v>нд</v>
          </cell>
          <cell r="F25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</row>
        <row r="28">
          <cell r="D28" t="str">
            <v>нд</v>
          </cell>
          <cell r="E28" t="str">
            <v>нд</v>
          </cell>
          <cell r="F28" t="str">
            <v>нд</v>
          </cell>
        </row>
        <row r="29">
          <cell r="D29" t="str">
            <v>нд</v>
          </cell>
          <cell r="E29" t="str">
            <v>нд</v>
          </cell>
          <cell r="F29" t="str">
            <v>нд</v>
          </cell>
        </row>
        <row r="30">
          <cell r="D30" t="str">
            <v>нд</v>
          </cell>
          <cell r="E30" t="str">
            <v>нд</v>
          </cell>
          <cell r="F30" t="str">
            <v>нд</v>
          </cell>
        </row>
        <row r="31">
          <cell r="D31" t="str">
            <v>нд</v>
          </cell>
          <cell r="E31" t="str">
            <v>нд</v>
          </cell>
          <cell r="F31" t="str">
            <v>нд</v>
          </cell>
        </row>
        <row r="32">
          <cell r="D32" t="str">
            <v>нд</v>
          </cell>
          <cell r="E32" t="str">
            <v>нд</v>
          </cell>
          <cell r="F32" t="str">
            <v>нд</v>
          </cell>
        </row>
        <row r="33">
          <cell r="D33" t="str">
            <v>нд</v>
          </cell>
          <cell r="E33" t="str">
            <v>нд</v>
          </cell>
          <cell r="F33" t="str">
            <v>нд</v>
          </cell>
        </row>
        <row r="34">
          <cell r="D34" t="str">
            <v>нд</v>
          </cell>
          <cell r="E34" t="str">
            <v>нд</v>
          </cell>
          <cell r="F34" t="str">
            <v>нд</v>
          </cell>
        </row>
        <row r="35">
          <cell r="D35" t="str">
            <v>нд</v>
          </cell>
          <cell r="E35" t="str">
            <v>нд</v>
          </cell>
          <cell r="F35" t="str">
            <v>нд</v>
          </cell>
        </row>
        <row r="36">
          <cell r="D36" t="str">
            <v>нд</v>
          </cell>
          <cell r="E36" t="str">
            <v>нд</v>
          </cell>
          <cell r="F36" t="str">
            <v>нд</v>
          </cell>
        </row>
        <row r="37">
          <cell r="D37" t="str">
            <v>нд</v>
          </cell>
          <cell r="E37" t="str">
            <v>нд</v>
          </cell>
          <cell r="F37" t="str">
            <v>нд</v>
          </cell>
        </row>
        <row r="38">
          <cell r="D38" t="str">
            <v>нд</v>
          </cell>
          <cell r="E38" t="str">
            <v>нд</v>
          </cell>
          <cell r="F38" t="str">
            <v>нд</v>
          </cell>
        </row>
        <row r="39">
          <cell r="D39" t="str">
            <v>нд</v>
          </cell>
          <cell r="E39" t="str">
            <v>нд</v>
          </cell>
          <cell r="F39" t="str">
            <v>нд</v>
          </cell>
        </row>
        <row r="40">
          <cell r="D40" t="str">
            <v>нд</v>
          </cell>
          <cell r="E40" t="str">
            <v>нд</v>
          </cell>
          <cell r="F40" t="str">
            <v>нд</v>
          </cell>
        </row>
        <row r="41">
          <cell r="D41" t="str">
            <v>нд</v>
          </cell>
          <cell r="E41" t="str">
            <v>нд</v>
          </cell>
          <cell r="F41" t="str">
            <v>нд</v>
          </cell>
        </row>
        <row r="42">
          <cell r="D42" t="str">
            <v>нд</v>
          </cell>
          <cell r="E42" t="str">
            <v>нд</v>
          </cell>
          <cell r="F42" t="str">
            <v>нд</v>
          </cell>
        </row>
        <row r="43">
          <cell r="D43" t="str">
            <v>нд</v>
          </cell>
          <cell r="E43" t="str">
            <v>нд</v>
          </cell>
          <cell r="F43" t="str">
            <v>нд</v>
          </cell>
        </row>
        <row r="44">
          <cell r="D44" t="str">
            <v>нд</v>
          </cell>
          <cell r="E44" t="str">
            <v>нд</v>
          </cell>
          <cell r="F44" t="str">
            <v>нд</v>
          </cell>
        </row>
        <row r="45">
          <cell r="D45" t="str">
            <v>нд</v>
          </cell>
          <cell r="E45" t="str">
            <v>нд</v>
          </cell>
          <cell r="F45" t="str">
            <v>нд</v>
          </cell>
        </row>
        <row r="46">
          <cell r="D46" t="str">
            <v>нд</v>
          </cell>
          <cell r="E46" t="str">
            <v>нд</v>
          </cell>
          <cell r="F46" t="str">
            <v>нд</v>
          </cell>
        </row>
        <row r="47">
          <cell r="D47" t="str">
            <v>П</v>
          </cell>
        </row>
        <row r="67">
          <cell r="D67" t="str">
            <v>нд</v>
          </cell>
          <cell r="E67" t="str">
            <v>нд</v>
          </cell>
          <cell r="F67" t="str">
            <v>нд</v>
          </cell>
        </row>
        <row r="68">
          <cell r="D68" t="str">
            <v>П</v>
          </cell>
          <cell r="E68">
            <v>2022</v>
          </cell>
          <cell r="F68">
            <v>2026</v>
          </cell>
        </row>
        <row r="69">
          <cell r="D69" t="str">
            <v>П</v>
          </cell>
          <cell r="E69">
            <v>2022</v>
          </cell>
          <cell r="F69">
            <v>2026</v>
          </cell>
        </row>
        <row r="104">
          <cell r="D104" t="str">
            <v>нд</v>
          </cell>
          <cell r="E104" t="str">
            <v>нд</v>
          </cell>
          <cell r="F104" t="str">
            <v>нд</v>
          </cell>
        </row>
        <row r="105"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  <cell r="M105" t="str">
            <v>нд</v>
          </cell>
          <cell r="N105" t="str">
            <v>нд</v>
          </cell>
          <cell r="O105" t="str">
            <v>нд</v>
          </cell>
          <cell r="P105" t="str">
            <v>нд</v>
          </cell>
          <cell r="Q105" t="str">
            <v>нд</v>
          </cell>
          <cell r="R105" t="str">
            <v>нд</v>
          </cell>
          <cell r="S105" t="str">
            <v>нд</v>
          </cell>
          <cell r="T105" t="str">
            <v>нд</v>
          </cell>
          <cell r="U105" t="str">
            <v>нд</v>
          </cell>
          <cell r="V105" t="str">
            <v>нд</v>
          </cell>
          <cell r="W105" t="str">
            <v>нд</v>
          </cell>
          <cell r="X105" t="str">
            <v>нд</v>
          </cell>
          <cell r="Y105" t="str">
            <v>нд</v>
          </cell>
          <cell r="Z105" t="str">
            <v>нд</v>
          </cell>
          <cell r="AA105" t="str">
            <v>нд</v>
          </cell>
          <cell r="AB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</row>
        <row r="106"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 t="str">
            <v>нд</v>
          </cell>
          <cell r="I106" t="str">
            <v>нд</v>
          </cell>
          <cell r="J106" t="str">
            <v>нд</v>
          </cell>
          <cell r="K106" t="str">
            <v>нд</v>
          </cell>
          <cell r="L106" t="str">
            <v>нд</v>
          </cell>
          <cell r="M106" t="str">
            <v>нд</v>
          </cell>
          <cell r="N106" t="str">
            <v>нд</v>
          </cell>
          <cell r="O106" t="str">
            <v>нд</v>
          </cell>
          <cell r="P106" t="str">
            <v>нд</v>
          </cell>
          <cell r="Q106" t="str">
            <v>нд</v>
          </cell>
          <cell r="R106" t="str">
            <v>нд</v>
          </cell>
          <cell r="S106" t="str">
            <v>нд</v>
          </cell>
          <cell r="T106" t="str">
            <v>нд</v>
          </cell>
          <cell r="U106" t="str">
            <v>нд</v>
          </cell>
          <cell r="V106" t="str">
            <v>нд</v>
          </cell>
          <cell r="W106" t="str">
            <v>нд</v>
          </cell>
          <cell r="X106" t="str">
            <v>нд</v>
          </cell>
          <cell r="Y106" t="str">
            <v>нд</v>
          </cell>
          <cell r="Z106" t="str">
            <v>нд</v>
          </cell>
          <cell r="AA106" t="str">
            <v>нд</v>
          </cell>
          <cell r="AB106" t="str">
            <v>нд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</row>
        <row r="107">
          <cell r="D107" t="str">
            <v>нд</v>
          </cell>
          <cell r="E107" t="str">
            <v>нд</v>
          </cell>
          <cell r="F107" t="str">
            <v>нд</v>
          </cell>
        </row>
        <row r="108">
          <cell r="D108" t="str">
            <v>нд</v>
          </cell>
          <cell r="E108" t="str">
            <v>нд</v>
          </cell>
          <cell r="F108" t="str">
            <v>нд</v>
          </cell>
        </row>
        <row r="109">
          <cell r="D109" t="str">
            <v>нд</v>
          </cell>
          <cell r="E109" t="str">
            <v>нд</v>
          </cell>
          <cell r="F109" t="str">
            <v>нд</v>
          </cell>
        </row>
        <row r="110">
          <cell r="D110" t="str">
            <v>нд</v>
          </cell>
          <cell r="E110" t="str">
            <v>нд</v>
          </cell>
          <cell r="F110" t="str">
            <v>нд</v>
          </cell>
        </row>
        <row r="111">
          <cell r="D111" t="str">
            <v>нд</v>
          </cell>
          <cell r="E111" t="str">
            <v>нд</v>
          </cell>
          <cell r="F111" t="str">
            <v>нд</v>
          </cell>
        </row>
        <row r="112">
          <cell r="D112" t="str">
            <v>нд</v>
          </cell>
          <cell r="E112" t="str">
            <v>нд</v>
          </cell>
          <cell r="F112" t="str">
            <v>нд</v>
          </cell>
        </row>
        <row r="113">
          <cell r="D113" t="str">
            <v>нд</v>
          </cell>
          <cell r="E113" t="str">
            <v>нд</v>
          </cell>
          <cell r="F113" t="str">
            <v>нд</v>
          </cell>
        </row>
        <row r="114">
          <cell r="D114" t="str">
            <v>нд</v>
          </cell>
          <cell r="E114" t="str">
            <v>нд</v>
          </cell>
          <cell r="F114" t="str">
            <v>нд</v>
          </cell>
        </row>
        <row r="115">
          <cell r="D115" t="str">
            <v>нд</v>
          </cell>
          <cell r="E115" t="str">
            <v>нд</v>
          </cell>
          <cell r="F115" t="str">
            <v>нд</v>
          </cell>
        </row>
        <row r="116">
          <cell r="D116" t="str">
            <v>нд</v>
          </cell>
          <cell r="E116" t="str">
            <v>нд</v>
          </cell>
          <cell r="F116" t="str">
            <v>нд</v>
          </cell>
        </row>
        <row r="117">
          <cell r="D117" t="str">
            <v>нд</v>
          </cell>
          <cell r="E117" t="str">
            <v>нд</v>
          </cell>
          <cell r="F117" t="str">
            <v>нд</v>
          </cell>
        </row>
        <row r="118">
          <cell r="D118" t="str">
            <v>нд</v>
          </cell>
          <cell r="E118" t="str">
            <v>нд</v>
          </cell>
          <cell r="F118" t="str">
            <v>нд</v>
          </cell>
        </row>
        <row r="119">
          <cell r="D119" t="str">
            <v>нд</v>
          </cell>
          <cell r="E119" t="str">
            <v>нд</v>
          </cell>
          <cell r="F119" t="str">
            <v>нд</v>
          </cell>
        </row>
        <row r="120">
          <cell r="D120" t="str">
            <v>нд</v>
          </cell>
          <cell r="E120" t="str">
            <v>нд</v>
          </cell>
          <cell r="F120" t="str">
            <v>нд</v>
          </cell>
        </row>
        <row r="125">
          <cell r="D125" t="str">
            <v>нд</v>
          </cell>
          <cell r="E125" t="str">
            <v>нд</v>
          </cell>
          <cell r="F125" t="str">
            <v>нд</v>
          </cell>
        </row>
        <row r="126">
          <cell r="D126" t="str">
            <v>нд</v>
          </cell>
          <cell r="E126" t="str">
            <v>нд</v>
          </cell>
          <cell r="F126" t="str">
            <v>нд</v>
          </cell>
        </row>
      </sheetData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60">
          <cell r="AJ60" t="str">
            <v>нд</v>
          </cell>
        </row>
        <row r="61">
          <cell r="AJ61" t="str">
            <v>нд</v>
          </cell>
        </row>
        <row r="62">
          <cell r="AJ62" t="str">
            <v>нд</v>
          </cell>
        </row>
        <row r="63">
          <cell r="AJ63" t="str">
            <v>нд</v>
          </cell>
        </row>
        <row r="64">
          <cell r="AJ64" t="str">
            <v>нд</v>
          </cell>
        </row>
        <row r="65">
          <cell r="AJ65" t="str">
            <v>нд</v>
          </cell>
          <cell r="BN65" t="str">
            <v>нд</v>
          </cell>
        </row>
        <row r="66">
          <cell r="AJ66" t="str">
            <v>нд</v>
          </cell>
          <cell r="BN66" t="str">
            <v>нд</v>
          </cell>
        </row>
        <row r="67">
          <cell r="AJ67" t="str">
            <v>нд</v>
          </cell>
          <cell r="BN67" t="str">
            <v>нд</v>
          </cell>
        </row>
        <row r="68">
          <cell r="AJ68" t="str">
            <v>нд</v>
          </cell>
          <cell r="BN68" t="str">
            <v>нд</v>
          </cell>
        </row>
        <row r="83">
          <cell r="BO83" t="str">
            <v>нд</v>
          </cell>
        </row>
        <row r="84">
          <cell r="AJ84" t="str">
            <v>нд</v>
          </cell>
          <cell r="AY84">
            <v>1.9871476218880002</v>
          </cell>
          <cell r="BO84" t="str">
            <v>нд</v>
          </cell>
        </row>
        <row r="85">
          <cell r="AJ85" t="str">
            <v>нд</v>
          </cell>
          <cell r="AY85">
            <v>2.2856831528960004</v>
          </cell>
          <cell r="BO85" t="str">
            <v>нд</v>
          </cell>
        </row>
        <row r="86">
          <cell r="AJ86" t="str">
            <v>нд</v>
          </cell>
          <cell r="AY86">
            <v>2.0265066132480003</v>
          </cell>
          <cell r="BO86" t="str">
            <v>нд</v>
          </cell>
        </row>
        <row r="87">
          <cell r="AJ87" t="str">
            <v>нд</v>
          </cell>
          <cell r="AY87">
            <v>2.1651348526080003</v>
          </cell>
          <cell r="BO87" t="str">
            <v>нд</v>
          </cell>
        </row>
        <row r="88">
          <cell r="AJ88" t="str">
            <v>нд</v>
          </cell>
          <cell r="AY88">
            <v>2.2697100840960003</v>
          </cell>
          <cell r="BO88" t="str">
            <v>нд</v>
          </cell>
        </row>
        <row r="89">
          <cell r="AJ89" t="str">
            <v>нд</v>
          </cell>
          <cell r="AY89">
            <v>0.81418668697600016</v>
          </cell>
          <cell r="BO89" t="str">
            <v>нд</v>
          </cell>
        </row>
        <row r="90">
          <cell r="AJ90" t="str">
            <v>нд</v>
          </cell>
          <cell r="AY90">
            <v>3.5936772618240007</v>
          </cell>
        </row>
        <row r="91">
          <cell r="AJ91" t="str">
            <v>нд</v>
          </cell>
          <cell r="AY91" t="str">
            <v>нд</v>
          </cell>
          <cell r="BN91">
            <v>1.0750415237120001</v>
          </cell>
          <cell r="BO91" t="str">
            <v>нд</v>
          </cell>
        </row>
        <row r="92">
          <cell r="AJ92" t="str">
            <v>нд</v>
          </cell>
          <cell r="AY92" t="str">
            <v>нд</v>
          </cell>
          <cell r="BN92">
            <v>1.24714994520064</v>
          </cell>
          <cell r="BO92" t="str">
            <v>нд</v>
          </cell>
        </row>
        <row r="93">
          <cell r="AJ93" t="str">
            <v>нд</v>
          </cell>
          <cell r="BN93">
            <v>3.7889788491776004</v>
          </cell>
          <cell r="BO93" t="str">
            <v>нд</v>
          </cell>
        </row>
        <row r="94">
          <cell r="AJ94" t="str">
            <v>нд</v>
          </cell>
          <cell r="BN94">
            <v>2.8805263542681607</v>
          </cell>
          <cell r="BO94" t="str">
            <v>нд</v>
          </cell>
        </row>
        <row r="95">
          <cell r="AJ95" t="str">
            <v>нд</v>
          </cell>
          <cell r="BN95">
            <v>2.32804427128832</v>
          </cell>
          <cell r="BO95" t="str">
            <v>нд</v>
          </cell>
        </row>
        <row r="96">
          <cell r="AJ96" t="str">
            <v>нд</v>
          </cell>
          <cell r="BN96">
            <v>2.89767882047488</v>
          </cell>
          <cell r="BO96" t="str">
            <v>нд</v>
          </cell>
        </row>
        <row r="97">
          <cell r="AJ97" t="str">
            <v>нд</v>
          </cell>
          <cell r="BN97" t="str">
            <v>нд</v>
          </cell>
          <cell r="BO97" t="str">
            <v>нд</v>
          </cell>
          <cell r="CC97">
            <v>2.2946341402902535</v>
          </cell>
        </row>
        <row r="98">
          <cell r="AJ98" t="str">
            <v>нд</v>
          </cell>
          <cell r="BN98" t="str">
            <v>нд</v>
          </cell>
          <cell r="BO98" t="str">
            <v>нд</v>
          </cell>
          <cell r="CC98">
            <v>0.86967687781744663</v>
          </cell>
        </row>
        <row r="99">
          <cell r="AJ99" t="str">
            <v>нд</v>
          </cell>
          <cell r="BN99" t="str">
            <v>нд</v>
          </cell>
          <cell r="BO99" t="str">
            <v>нд</v>
          </cell>
          <cell r="CC99">
            <v>1.7213886588780545</v>
          </cell>
        </row>
        <row r="100">
          <cell r="AJ100" t="str">
            <v>нд</v>
          </cell>
          <cell r="BN100" t="str">
            <v>нд</v>
          </cell>
          <cell r="BO100" t="str">
            <v>нд</v>
          </cell>
          <cell r="CC100">
            <v>1.6395821343735808</v>
          </cell>
        </row>
        <row r="101">
          <cell r="AJ101" t="str">
            <v>нд</v>
          </cell>
          <cell r="BN101" t="str">
            <v>нд</v>
          </cell>
          <cell r="BO101" t="str">
            <v>нд</v>
          </cell>
          <cell r="CC101">
            <v>1.1799623008223237</v>
          </cell>
        </row>
        <row r="102">
          <cell r="AJ102" t="str">
            <v>нд</v>
          </cell>
          <cell r="BN102" t="str">
            <v>нд</v>
          </cell>
          <cell r="BO102" t="str">
            <v>нд</v>
          </cell>
          <cell r="CC102">
            <v>2.3820275349225479</v>
          </cell>
        </row>
        <row r="103">
          <cell r="AJ103" t="str">
            <v>нд</v>
          </cell>
          <cell r="BN103" t="str">
            <v>нд</v>
          </cell>
          <cell r="BO103" t="str">
            <v>нд</v>
          </cell>
          <cell r="CC103">
            <v>2.3271832553881602</v>
          </cell>
        </row>
        <row r="104">
          <cell r="AJ104" t="str">
            <v>нд</v>
          </cell>
          <cell r="BN104" t="str">
            <v>нд</v>
          </cell>
          <cell r="BO104" t="str">
            <v>нд</v>
          </cell>
          <cell r="CC104">
            <v>1.4297119420153857</v>
          </cell>
        </row>
        <row r="105">
          <cell r="AJ105" t="str">
            <v>нд</v>
          </cell>
          <cell r="BN105" t="str">
            <v>нд</v>
          </cell>
          <cell r="BO105" t="str">
            <v>нд</v>
          </cell>
          <cell r="CC105">
            <v>2.4777404021014524</v>
          </cell>
        </row>
        <row r="106">
          <cell r="BN106" t="str">
            <v>нд</v>
          </cell>
          <cell r="BO106" t="str">
            <v>нд</v>
          </cell>
        </row>
        <row r="107">
          <cell r="BN107" t="str">
            <v>нд</v>
          </cell>
          <cell r="BO107" t="str">
            <v>нд</v>
          </cell>
        </row>
        <row r="108">
          <cell r="BN108" t="str">
            <v>нд</v>
          </cell>
          <cell r="BO108" t="str">
            <v>нд</v>
          </cell>
        </row>
        <row r="109">
          <cell r="BN109" t="str">
            <v>нд</v>
          </cell>
          <cell r="BO109" t="str">
            <v>нд</v>
          </cell>
        </row>
        <row r="110">
          <cell r="BN110" t="str">
            <v>нд</v>
          </cell>
          <cell r="BO110" t="str">
            <v>нд</v>
          </cell>
        </row>
        <row r="111">
          <cell r="BN111" t="str">
            <v>нд</v>
          </cell>
          <cell r="BO111" t="str">
            <v>нд</v>
          </cell>
        </row>
        <row r="112">
          <cell r="BN112" t="str">
            <v>нд</v>
          </cell>
          <cell r="BO112" t="str">
            <v>нд</v>
          </cell>
        </row>
        <row r="113">
          <cell r="BN113" t="str">
            <v>нд</v>
          </cell>
          <cell r="BO113" t="str">
            <v>нд</v>
          </cell>
        </row>
        <row r="123">
          <cell r="AY123">
            <v>0</v>
          </cell>
        </row>
        <row r="124">
          <cell r="AY124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52">
          <cell r="B52" t="str">
            <v>Реконструкция ВЛ-0,4 кВ  КТП № 4 ф. "Набережная"  с. Новопокровка, Красноармейский район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</row>
        <row r="54">
          <cell r="B54" t="str">
            <v>КТП - 195 реконструкция ВЛ-0,4(0,23)кВ в ВЛИ-0,4кВ  ф. Дзержинского</v>
          </cell>
        </row>
        <row r="55">
          <cell r="B55" t="str">
            <v>КТП - 195 реконструкция ВЛ-0,4(0,23)кВ в ВЛИ-0,4кВ  ф. пер. Шевченко</v>
          </cell>
        </row>
        <row r="56">
          <cell r="B56" t="str">
            <v>КТП-164 реконструкция ВЛ-0,4(0,23)кВ в ВЛИ-0,4кВ    ф. "Снеговая-Ташкентская"</v>
          </cell>
        </row>
        <row r="57">
          <cell r="B57" t="str">
            <v>КТП-164 реконструкция ВЛ-0,4(0,23)кВ в ВЛИ-0,4кВ    ф. "Волгоградкая-Ташкентская"</v>
          </cell>
        </row>
        <row r="58">
          <cell r="B58" t="str">
            <v>КТП-164 реконструкция ВЛ-0,4(0,23)кВ в ВЛИ-0,4кВ    ф.  "Воркутинская-Карагандинская"</v>
          </cell>
        </row>
        <row r="59">
          <cell r="B59" t="str">
            <v>ТП - 146 реконструкция ВЛ-0,4(0,23)кВ в ВЛИ-0,4кВ   ф.  "Берзарина-Донская"</v>
          </cell>
        </row>
        <row r="60">
          <cell r="B60" t="str">
            <v>ТП - 42 реконструкция ВЛ-0,4(0,23)кВ в ВЛИ-0,4кВ     ф.  "№1  2-я Западная"</v>
          </cell>
        </row>
        <row r="61">
          <cell r="B61" t="str">
            <v>ТП - 42 реконструкция ВЛ-0,4(0,23)кВ в ВЛИ-0,4кВ     ф.  "№1  1-я Западная"</v>
          </cell>
        </row>
        <row r="62">
          <cell r="B62" t="str">
            <v>ТП - 42 реконструкция ВЛ-0,4(0,23)кВ в ВЛИ-0,4кВ     ф.  "№2  2-я Западная, 1-21"</v>
          </cell>
        </row>
        <row r="63">
          <cell r="B63" t="str">
            <v>ТП - 42 реконструкция ВЛ-0,4(0,23)кВ в ВЛИ-0,4кВ     ф.  "№2  1-я Западная"</v>
          </cell>
        </row>
        <row r="64">
          <cell r="B64" t="str">
            <v>ТП - 134 реконструкция ВЛ-0,4(0,23)кВ в ВЛИ-0,4кВ   ф.  "Поселок-2"</v>
          </cell>
        </row>
        <row r="65">
          <cell r="B65" t="str">
            <v>ТП - 134 реконструкция ВЛ-0,4(0,23)кВ в ВЛИ-0,4кВ   ф.  "Поселок"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1"/>
      <sheetData sheetId="2"/>
      <sheetData sheetId="3"/>
      <sheetData sheetId="4">
        <row r="50">
          <cell r="B50" t="str">
            <v>ЛЭП-10 кВ ф. №1 ПС "Пожарское" реконструкция КТП № 4 с. Пожарское, Пожарский район</v>
          </cell>
          <cell r="C50" t="str">
            <v>L_ДЭСК_019</v>
          </cell>
          <cell r="H50">
            <v>1.32255971328</v>
          </cell>
          <cell r="CQ50" t="str">
            <v xml:space="preserve">перераспределение итоговой суммы между источниками финансирования </v>
          </cell>
        </row>
        <row r="51">
          <cell r="C51" t="str">
            <v>L_ДЭСК_020</v>
          </cell>
          <cell r="H51">
            <v>1.8921934387200001</v>
          </cell>
          <cell r="CQ51" t="str">
            <v>изменение состава имущества</v>
          </cell>
        </row>
        <row r="52">
          <cell r="C52" t="str">
            <v>L_ДЭСК_021</v>
          </cell>
          <cell r="H52">
            <v>1.25206318848</v>
          </cell>
          <cell r="CQ52" t="str">
            <v>изменение состава имущества</v>
          </cell>
        </row>
        <row r="53">
          <cell r="C53" t="str">
            <v>L_ДЭСК_022</v>
          </cell>
          <cell r="H53">
            <v>1.25206318848</v>
          </cell>
          <cell r="CQ53" t="str">
            <v>изменение состава имущества</v>
          </cell>
        </row>
        <row r="54">
          <cell r="C54" t="str">
            <v>L_ДЭСК_029</v>
          </cell>
          <cell r="H54">
            <v>1.3754621018111999</v>
          </cell>
        </row>
        <row r="55">
          <cell r="C55" t="str">
            <v>L_ДЭСК_037</v>
          </cell>
          <cell r="H55">
            <v>1.9892724179927042</v>
          </cell>
        </row>
        <row r="56">
          <cell r="C56" t="str">
            <v>L_ДЭСК_040</v>
          </cell>
          <cell r="H56">
            <v>1.615853565640704</v>
          </cell>
        </row>
        <row r="57">
          <cell r="C57" t="str">
            <v>L_ДЭСК_041</v>
          </cell>
          <cell r="H57">
            <v>1.4304805858836478</v>
          </cell>
        </row>
        <row r="58">
          <cell r="C58" t="str">
            <v>L_ДЭСК_042</v>
          </cell>
          <cell r="H58">
            <v>1.4304805858836478</v>
          </cell>
        </row>
        <row r="59">
          <cell r="C59" t="str">
            <v>L_ДЭСК_050</v>
          </cell>
          <cell r="H59">
            <v>1.4876998093189939</v>
          </cell>
        </row>
        <row r="60">
          <cell r="C60" t="str">
            <v>L_ДЭСК_051</v>
          </cell>
          <cell r="H60">
            <v>1.4876998093189939</v>
          </cell>
        </row>
        <row r="61">
          <cell r="C61" t="str">
            <v>L_ДЭСК_053</v>
          </cell>
          <cell r="H61">
            <v>1.4876998093189939</v>
          </cell>
        </row>
        <row r="62">
          <cell r="C62" t="str">
            <v>L_ДЭСК_055</v>
          </cell>
          <cell r="H62">
            <v>1.4876998093189939</v>
          </cell>
        </row>
        <row r="66">
          <cell r="C66" t="str">
            <v>L_ДЭСК_011</v>
          </cell>
          <cell r="H66">
            <v>2.6695553664000005</v>
          </cell>
          <cell r="CQ66" t="str">
            <v>изменение состава имущества</v>
          </cell>
        </row>
        <row r="67">
          <cell r="C67" t="str">
            <v>L_ДЭСК_012</v>
          </cell>
          <cell r="H67">
            <v>2.2240650931200001</v>
          </cell>
          <cell r="CQ67" t="str">
            <v>изменение состава имущества</v>
          </cell>
        </row>
        <row r="68">
          <cell r="C68" t="str">
            <v>L_ДЭСК_013</v>
          </cell>
          <cell r="H68">
            <v>1.7513042227200002</v>
          </cell>
          <cell r="CQ68" t="str">
            <v>изменение состава имущества</v>
          </cell>
        </row>
        <row r="69">
          <cell r="C69" t="str">
            <v>L_ДЭСК_014</v>
          </cell>
          <cell r="H69">
            <v>1.93945200384</v>
          </cell>
          <cell r="CQ69" t="str">
            <v>изменение состава имущества</v>
          </cell>
        </row>
        <row r="70">
          <cell r="C70" t="str">
            <v>L_ДЭСК_015</v>
          </cell>
          <cell r="H70">
            <v>1.6001419699199999</v>
          </cell>
          <cell r="CQ70" t="str">
            <v>изменение состава имущества</v>
          </cell>
        </row>
        <row r="71">
          <cell r="C71" t="str">
            <v>L_ДЭСК_016</v>
          </cell>
          <cell r="H71">
            <v>1.2895328409600004</v>
          </cell>
          <cell r="CQ71" t="str">
            <v>изменение состава имущества</v>
          </cell>
        </row>
        <row r="72">
          <cell r="C72" t="str">
            <v>L_ДЭСК_017</v>
          </cell>
          <cell r="H72">
            <v>1.5200797747200001</v>
          </cell>
          <cell r="CQ72" t="str">
            <v xml:space="preserve">перераспределение итоговой суммы между источниками финансирования </v>
          </cell>
        </row>
        <row r="73">
          <cell r="C73" t="str">
            <v>L_ДЭСК_018</v>
          </cell>
          <cell r="H73">
            <v>1.5459719808000001</v>
          </cell>
          <cell r="CQ73" t="str">
            <v xml:space="preserve">перераспределение итоговой суммы между источниками финансирования </v>
          </cell>
        </row>
        <row r="74">
          <cell r="C74" t="str">
            <v>M_ДЭСК_001</v>
          </cell>
          <cell r="H74">
            <v>0</v>
          </cell>
          <cell r="L74">
            <v>1.0251816</v>
          </cell>
          <cell r="CQ74" t="str">
            <v>изменение состава имущества</v>
          </cell>
        </row>
        <row r="75">
          <cell r="C75" t="str">
            <v>M_ДЭСК_002</v>
          </cell>
          <cell r="H75">
            <v>0</v>
          </cell>
          <cell r="L75">
            <v>1.1594004</v>
          </cell>
          <cell r="CQ75" t="str">
            <v>изменение состава имущества</v>
          </cell>
        </row>
        <row r="76">
          <cell r="C76" t="str">
            <v>M_ДЭСК_003</v>
          </cell>
          <cell r="H76">
            <v>0</v>
          </cell>
          <cell r="L76">
            <v>1.3151952</v>
          </cell>
          <cell r="CQ76" t="str">
            <v>изменение состава имущества</v>
          </cell>
        </row>
        <row r="77">
          <cell r="C77" t="str">
            <v>M_ДЭСК_004</v>
          </cell>
          <cell r="H77">
            <v>0</v>
          </cell>
          <cell r="L77">
            <v>1.8088896000000001</v>
          </cell>
          <cell r="CQ77" t="str">
            <v>изменение состава имущества</v>
          </cell>
        </row>
        <row r="78">
          <cell r="C78" t="str">
            <v>M_ДЭСК_005</v>
          </cell>
          <cell r="H78">
            <v>0</v>
          </cell>
          <cell r="L78">
            <v>4.1356824000000003</v>
          </cell>
          <cell r="CQ78" t="str">
            <v>изменение состава имущества</v>
          </cell>
        </row>
        <row r="79">
          <cell r="C79" t="str">
            <v>M_ДЭСК_006</v>
          </cell>
          <cell r="H79">
            <v>0</v>
          </cell>
          <cell r="L79">
            <v>1.3805910400000001</v>
          </cell>
          <cell r="CQ79" t="str">
            <v>изменение состава имущества</v>
          </cell>
        </row>
        <row r="80">
          <cell r="C80" t="str">
            <v>M_ДЭСК_007</v>
          </cell>
          <cell r="H80">
            <v>0</v>
          </cell>
          <cell r="L80">
            <v>0.58132205999999997</v>
          </cell>
          <cell r="CQ80" t="str">
            <v>изменение состава имущества</v>
          </cell>
        </row>
        <row r="81">
          <cell r="C81" t="str">
            <v>M_ДЭСК_008</v>
          </cell>
          <cell r="H81">
            <v>0</v>
          </cell>
          <cell r="L81">
            <v>1.4100869899999999</v>
          </cell>
          <cell r="CQ81" t="str">
            <v>изменение состава имущества</v>
          </cell>
        </row>
        <row r="82">
          <cell r="C82" t="str">
            <v>M_ДЭСК_009</v>
          </cell>
          <cell r="H82">
            <v>0</v>
          </cell>
          <cell r="L82">
            <v>1.6283910399999999</v>
          </cell>
          <cell r="CQ82" t="str">
            <v>изменение состава имущества</v>
          </cell>
        </row>
        <row r="83">
          <cell r="C83" t="str">
            <v>M_ДЭСК_010</v>
          </cell>
          <cell r="H83">
            <v>0</v>
          </cell>
          <cell r="L83">
            <v>0.37583208000000001</v>
          </cell>
          <cell r="CQ83" t="str">
            <v>изменение состава имущества</v>
          </cell>
        </row>
        <row r="84">
          <cell r="C84" t="str">
            <v>M_ДЭСК_011</v>
          </cell>
          <cell r="H84">
            <v>0</v>
          </cell>
          <cell r="L84">
            <v>1.3113276599999999</v>
          </cell>
          <cell r="CQ84" t="str">
            <v>изменение состава имущества</v>
          </cell>
        </row>
        <row r="85">
          <cell r="C85" t="str">
            <v>M_ДЭСК_012</v>
          </cell>
          <cell r="H85">
            <v>0</v>
          </cell>
          <cell r="L85">
            <v>2.0380950499999999</v>
          </cell>
          <cell r="CQ85" t="str">
            <v>изменение состава имущества</v>
          </cell>
        </row>
        <row r="86">
          <cell r="C86" t="str">
            <v>L_ДЭСК_023</v>
          </cell>
          <cell r="H86">
            <v>2.3845771462656002</v>
          </cell>
        </row>
        <row r="87">
          <cell r="C87" t="str">
            <v>L_ДЭСК_024</v>
          </cell>
          <cell r="H87">
            <v>2.7428197834752006</v>
          </cell>
        </row>
        <row r="88">
          <cell r="C88" t="str">
            <v>L_ДЭСК_025</v>
          </cell>
          <cell r="H88">
            <v>2.4318079358976004</v>
          </cell>
        </row>
        <row r="89">
          <cell r="C89" t="str">
            <v>L_ДЭСК_026</v>
          </cell>
          <cell r="H89">
            <v>2.5981618231296002</v>
          </cell>
        </row>
        <row r="90">
          <cell r="C90" t="str">
            <v>L_ДЭСК_027</v>
          </cell>
          <cell r="H90">
            <v>2.7236521009152002</v>
          </cell>
        </row>
        <row r="91">
          <cell r="C91" t="str">
            <v>L_ДЭСК_031</v>
          </cell>
          <cell r="H91">
            <v>0.97702402437120017</v>
          </cell>
        </row>
        <row r="92">
          <cell r="C92" t="str">
            <v>L_ДЭСК_032</v>
          </cell>
          <cell r="H92">
            <v>4.3124127141888007</v>
          </cell>
        </row>
        <row r="93">
          <cell r="C93" t="str">
            <v>L_ДЭСК_033</v>
          </cell>
          <cell r="H93">
            <v>1.2900498284544002</v>
          </cell>
        </row>
        <row r="94">
          <cell r="C94" t="str">
            <v>L_ДЭСК_034</v>
          </cell>
          <cell r="H94">
            <v>1.496579934240768</v>
          </cell>
        </row>
        <row r="95">
          <cell r="C95" t="str">
            <v>L_ДЭСК_035</v>
          </cell>
          <cell r="H95">
            <v>4.54677461901312</v>
          </cell>
        </row>
        <row r="96">
          <cell r="C96" t="str">
            <v>L_ДЭСК_036</v>
          </cell>
          <cell r="H96">
            <v>3.4566316251217928</v>
          </cell>
        </row>
        <row r="97">
          <cell r="C97" t="str">
            <v>L_ДЭСК_038</v>
          </cell>
          <cell r="H97">
            <v>2.7936531255459838</v>
          </cell>
        </row>
        <row r="98">
          <cell r="C98" t="str">
            <v>L_ДЭСК_039</v>
          </cell>
          <cell r="H98">
            <v>3.4772145845698561</v>
          </cell>
        </row>
        <row r="99">
          <cell r="C99" t="str">
            <v>L_ДЭСК_043</v>
          </cell>
          <cell r="H99">
            <v>2.753560968348304</v>
          </cell>
        </row>
        <row r="100">
          <cell r="C100" t="str">
            <v>L_ДЭСК_044</v>
          </cell>
          <cell r="H100">
            <v>1.043612253380936</v>
          </cell>
        </row>
        <row r="101">
          <cell r="C101" t="str">
            <v>L_ДЭСК_045</v>
          </cell>
          <cell r="H101">
            <v>2.0656663906536652</v>
          </cell>
        </row>
        <row r="102">
          <cell r="C102" t="str">
            <v>L_ДЭСК_046</v>
          </cell>
          <cell r="H102">
            <v>1.9674985612482969</v>
          </cell>
        </row>
        <row r="103">
          <cell r="C103" t="str">
            <v>L_ДЭСК_047</v>
          </cell>
          <cell r="H103">
            <v>1.4159547609867884</v>
          </cell>
        </row>
        <row r="104">
          <cell r="C104" t="str">
            <v>L_ДЭСК_048</v>
          </cell>
          <cell r="H104">
            <v>2.8584330419070576</v>
          </cell>
        </row>
        <row r="105">
          <cell r="C105" t="str">
            <v>L_ДЭСК_049</v>
          </cell>
          <cell r="H105">
            <v>2.7926199064657919</v>
          </cell>
        </row>
        <row r="106">
          <cell r="C106" t="str">
            <v>L_ДЭСК_052</v>
          </cell>
          <cell r="H106">
            <v>1.7156543304184628</v>
          </cell>
        </row>
        <row r="107">
          <cell r="C107" t="str">
            <v>L_ДЭСК_054</v>
          </cell>
          <cell r="H107">
            <v>2.9732884825217427</v>
          </cell>
        </row>
        <row r="125">
          <cell r="H125">
            <v>0</v>
          </cell>
          <cell r="L125">
            <v>1.98291156</v>
          </cell>
          <cell r="CQ125" t="str">
            <v>изменение состава имущества</v>
          </cell>
        </row>
        <row r="126">
          <cell r="H126">
            <v>0</v>
          </cell>
          <cell r="L126">
            <v>2.1766205799999998</v>
          </cell>
          <cell r="CQ126" t="str">
            <v>изменение состава имущества</v>
          </cell>
        </row>
        <row r="127">
          <cell r="C127" t="str">
            <v>L_ДЭСК_028</v>
          </cell>
          <cell r="H127">
            <v>1.3946378833920003</v>
          </cell>
        </row>
        <row r="128">
          <cell r="C128" t="str">
            <v>L_ДЭСК_030</v>
          </cell>
          <cell r="H128">
            <v>1.0220883259392002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16025-AF29-45DF-A0E7-D623ADACF643}">
  <sheetPr>
    <pageSetUpPr fitToPage="1"/>
  </sheetPr>
  <dimension ref="A1:BT133"/>
  <sheetViews>
    <sheetView tabSelected="1" view="pageBreakPreview" topLeftCell="A13" zoomScale="70" zoomScaleNormal="67" zoomScaleSheetLayoutView="70" workbookViewId="0">
      <pane xSplit="5" ySplit="5" topLeftCell="Z121" activePane="bottomRight" state="frozen"/>
      <selection activeCell="A13" sqref="A13"/>
      <selection pane="topRight" activeCell="F13" sqref="F13"/>
      <selection pane="bottomLeft" activeCell="A18" sqref="A18"/>
      <selection pane="bottomRight" activeCell="AM50" sqref="AM50"/>
    </sheetView>
  </sheetViews>
  <sheetFormatPr defaultColWidth="9.140625" defaultRowHeight="15.75" outlineLevelRow="1" outlineLevelCol="1" x14ac:dyDescent="0.25"/>
  <cols>
    <col min="1" max="1" width="11.5703125" style="1" customWidth="1"/>
    <col min="2" max="2" width="72.5703125" style="1" customWidth="1"/>
    <col min="3" max="3" width="16.42578125" style="1" customWidth="1"/>
    <col min="4" max="4" width="10.140625" style="1" customWidth="1"/>
    <col min="5" max="5" width="10.5703125" style="1" customWidth="1"/>
    <col min="6" max="6" width="10.85546875" style="1" customWidth="1"/>
    <col min="7" max="7" width="16.5703125" style="1" customWidth="1" outlineLevel="1"/>
    <col min="8" max="8" width="11.140625" style="1" customWidth="1"/>
    <col min="9" max="9" width="11.140625" style="1" customWidth="1" outlineLevel="1"/>
    <col min="10" max="10" width="17.5703125" style="1" customWidth="1"/>
    <col min="11" max="11" width="9.7109375" style="1" customWidth="1"/>
    <col min="12" max="12" width="8.42578125" style="1" customWidth="1"/>
    <col min="13" max="14" width="11.85546875" style="1" customWidth="1"/>
    <col min="15" max="15" width="13" style="1" bestFit="1" customWidth="1"/>
    <col min="16" max="16" width="10.140625" style="1" customWidth="1" outlineLevel="1"/>
    <col min="17" max="17" width="10.5703125" style="1" customWidth="1" outlineLevel="1"/>
    <col min="18" max="18" width="12.140625" style="1" customWidth="1" outlineLevel="1"/>
    <col min="19" max="19" width="10.140625" style="1" bestFit="1" customWidth="1" outlineLevel="1"/>
    <col min="20" max="20" width="9.140625" style="1" customWidth="1" outlineLevel="1"/>
    <col min="21" max="21" width="10.85546875" style="1" customWidth="1"/>
    <col min="22" max="22" width="9.42578125" style="1" customWidth="1"/>
    <col min="23" max="24" width="10" style="1" customWidth="1"/>
    <col min="25" max="25" width="15.7109375" style="1" customWidth="1" outlineLevel="1"/>
    <col min="26" max="26" width="17.5703125" style="1" customWidth="1" outlineLevel="1"/>
    <col min="27" max="27" width="14.42578125" style="1" customWidth="1"/>
    <col min="28" max="28" width="13.28515625" style="1" customWidth="1" outlineLevel="1"/>
    <col min="29" max="29" width="12.5703125" style="1" customWidth="1"/>
    <col min="30" max="30" width="12.5703125" style="1" customWidth="1" outlineLevel="1"/>
    <col min="31" max="31" width="12.5703125" style="1" customWidth="1"/>
    <col min="32" max="32" width="12.5703125" style="1" customWidth="1" outlineLevel="1"/>
    <col min="33" max="33" width="12.5703125" style="1" customWidth="1"/>
    <col min="34" max="34" width="12.5703125" style="1" customWidth="1" outlineLevel="1"/>
    <col min="35" max="35" width="12.5703125" style="2" customWidth="1"/>
    <col min="36" max="36" width="12.85546875" style="1" customWidth="1" outlineLevel="1"/>
    <col min="37" max="37" width="17.85546875" style="2" customWidth="1"/>
    <col min="38" max="38" width="17.42578125" style="1" customWidth="1" outlineLevel="1"/>
    <col min="39" max="39" width="29.5703125" style="1" customWidth="1"/>
    <col min="40" max="40" width="13.85546875" style="1" customWidth="1"/>
    <col min="41" max="41" width="11.28515625" style="1" customWidth="1"/>
    <col min="42" max="42" width="8.140625" style="1" customWidth="1"/>
    <col min="43" max="43" width="6.85546875" style="1" customWidth="1"/>
    <col min="44" max="44" width="9.5703125" style="1" customWidth="1"/>
    <col min="45" max="45" width="6.42578125" style="1" customWidth="1"/>
    <col min="46" max="46" width="8.42578125" style="1" customWidth="1"/>
    <col min="47" max="47" width="11.42578125" style="1" customWidth="1"/>
    <col min="48" max="48" width="9" style="1" customWidth="1"/>
    <col min="49" max="49" width="7.7109375" style="1" customWidth="1"/>
    <col min="50" max="50" width="10.28515625" style="1" customWidth="1"/>
    <col min="51" max="51" width="7" style="1" customWidth="1"/>
    <col min="52" max="52" width="7.7109375" style="1" customWidth="1"/>
    <col min="53" max="53" width="10.7109375" style="1" customWidth="1"/>
    <col min="54" max="54" width="8.42578125" style="1" customWidth="1"/>
    <col min="55" max="61" width="8.28515625" style="1" customWidth="1"/>
    <col min="62" max="62" width="9.85546875" style="1" customWidth="1"/>
    <col min="63" max="63" width="7" style="1" customWidth="1"/>
    <col min="64" max="64" width="7.85546875" style="1" customWidth="1"/>
    <col min="65" max="65" width="11" style="1" customWidth="1"/>
    <col min="66" max="66" width="7.7109375" style="1" customWidth="1"/>
    <col min="67" max="67" width="8.85546875" style="1" customWidth="1"/>
    <col min="68" max="16384" width="9.140625" style="1"/>
  </cols>
  <sheetData>
    <row r="1" spans="1:72" ht="18.75" x14ac:dyDescent="0.25">
      <c r="AM1" s="3" t="s">
        <v>0</v>
      </c>
    </row>
    <row r="2" spans="1:72" ht="18.75" x14ac:dyDescent="0.3">
      <c r="AM2" s="4" t="s">
        <v>1</v>
      </c>
    </row>
    <row r="3" spans="1:72" ht="18.75" x14ac:dyDescent="0.3">
      <c r="AM3" s="4" t="s">
        <v>2</v>
      </c>
    </row>
    <row r="4" spans="1:72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72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8"/>
      <c r="AJ5" s="7"/>
      <c r="AK5" s="8"/>
      <c r="AL5" s="7"/>
      <c r="AM5" s="7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</row>
    <row r="6" spans="1:72" ht="20.25" x14ac:dyDescent="0.25">
      <c r="A6" s="10" t="s">
        <v>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</row>
    <row r="7" spans="1:72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</row>
    <row r="8" spans="1:72" ht="18.75" x14ac:dyDescent="0.3">
      <c r="AL8" s="4"/>
    </row>
    <row r="9" spans="1:72" ht="20.25" x14ac:dyDescent="0.3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72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8"/>
      <c r="AJ10" s="7"/>
      <c r="AK10" s="8"/>
      <c r="AL10" s="7"/>
      <c r="AM10" s="7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72" ht="21.75" customHeight="1" x14ac:dyDescent="0.35">
      <c r="A11" s="15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</row>
    <row r="12" spans="1:72" ht="20.25" customHeight="1" x14ac:dyDescent="0.25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</row>
    <row r="13" spans="1:72" ht="15.75" customHeight="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9"/>
    </row>
    <row r="14" spans="1:72" ht="58.5" customHeight="1" x14ac:dyDescent="0.25">
      <c r="A14" s="20" t="s">
        <v>9</v>
      </c>
      <c r="B14" s="21" t="s">
        <v>10</v>
      </c>
      <c r="C14" s="20" t="s">
        <v>11</v>
      </c>
      <c r="D14" s="22" t="s">
        <v>12</v>
      </c>
      <c r="E14" s="22" t="s">
        <v>13</v>
      </c>
      <c r="F14" s="23" t="s">
        <v>14</v>
      </c>
      <c r="G14" s="24"/>
      <c r="H14" s="21" t="s">
        <v>15</v>
      </c>
      <c r="I14" s="21"/>
      <c r="J14" s="25" t="s">
        <v>16</v>
      </c>
      <c r="K14" s="26" t="s">
        <v>17</v>
      </c>
      <c r="L14" s="27"/>
      <c r="M14" s="27"/>
      <c r="N14" s="27"/>
      <c r="O14" s="27"/>
      <c r="P14" s="27"/>
      <c r="Q14" s="27"/>
      <c r="R14" s="27"/>
      <c r="S14" s="27"/>
      <c r="T14" s="28"/>
      <c r="U14" s="26" t="s">
        <v>18</v>
      </c>
      <c r="V14" s="27"/>
      <c r="W14" s="27"/>
      <c r="X14" s="27"/>
      <c r="Y14" s="27"/>
      <c r="Z14" s="28"/>
      <c r="AA14" s="23" t="s">
        <v>19</v>
      </c>
      <c r="AB14" s="24"/>
      <c r="AC14" s="26" t="s">
        <v>20</v>
      </c>
      <c r="AD14" s="27"/>
      <c r="AE14" s="27"/>
      <c r="AF14" s="27"/>
      <c r="AG14" s="27"/>
      <c r="AH14" s="27"/>
      <c r="AI14" s="27"/>
      <c r="AJ14" s="27"/>
      <c r="AK14" s="27"/>
      <c r="AL14" s="28"/>
      <c r="AM14" s="25" t="s">
        <v>21</v>
      </c>
    </row>
    <row r="15" spans="1:72" ht="120" customHeight="1" x14ac:dyDescent="0.25">
      <c r="A15" s="29"/>
      <c r="B15" s="21"/>
      <c r="C15" s="29"/>
      <c r="D15" s="22"/>
      <c r="E15" s="22"/>
      <c r="F15" s="30"/>
      <c r="G15" s="31"/>
      <c r="H15" s="21"/>
      <c r="I15" s="21"/>
      <c r="J15" s="32"/>
      <c r="K15" s="26" t="str">
        <f>H16</f>
        <v xml:space="preserve">План
</v>
      </c>
      <c r="L15" s="27"/>
      <c r="M15" s="27"/>
      <c r="N15" s="27"/>
      <c r="O15" s="28"/>
      <c r="P15" s="26" t="s">
        <v>22</v>
      </c>
      <c r="Q15" s="27"/>
      <c r="R15" s="27"/>
      <c r="S15" s="27"/>
      <c r="T15" s="28"/>
      <c r="U15" s="21" t="s">
        <v>23</v>
      </c>
      <c r="V15" s="21"/>
      <c r="W15" s="26" t="s">
        <v>24</v>
      </c>
      <c r="X15" s="28"/>
      <c r="Y15" s="21" t="s">
        <v>25</v>
      </c>
      <c r="Z15" s="21"/>
      <c r="AA15" s="30"/>
      <c r="AB15" s="31"/>
      <c r="AC15" s="33" t="s">
        <v>26</v>
      </c>
      <c r="AD15" s="33"/>
      <c r="AE15" s="33" t="s">
        <v>27</v>
      </c>
      <c r="AF15" s="33"/>
      <c r="AG15" s="33" t="s">
        <v>28</v>
      </c>
      <c r="AH15" s="33"/>
      <c r="AI15" s="33" t="s">
        <v>29</v>
      </c>
      <c r="AJ15" s="33"/>
      <c r="AK15" s="21" t="s">
        <v>30</v>
      </c>
      <c r="AL15" s="21" t="s">
        <v>31</v>
      </c>
      <c r="AM15" s="32"/>
    </row>
    <row r="16" spans="1:72" ht="109.5" customHeight="1" x14ac:dyDescent="0.25">
      <c r="A16" s="29"/>
      <c r="B16" s="21"/>
      <c r="C16" s="29"/>
      <c r="D16" s="22"/>
      <c r="E16" s="22"/>
      <c r="F16" s="34" t="s">
        <v>32</v>
      </c>
      <c r="G16" s="34" t="s">
        <v>33</v>
      </c>
      <c r="H16" s="34" t="str">
        <f>F16</f>
        <v xml:space="preserve">План
</v>
      </c>
      <c r="I16" s="35" t="s">
        <v>33</v>
      </c>
      <c r="J16" s="36"/>
      <c r="K16" s="37" t="s">
        <v>34</v>
      </c>
      <c r="L16" s="37" t="s">
        <v>35</v>
      </c>
      <c r="M16" s="37" t="s">
        <v>36</v>
      </c>
      <c r="N16" s="38" t="s">
        <v>37</v>
      </c>
      <c r="O16" s="38" t="s">
        <v>38</v>
      </c>
      <c r="P16" s="37" t="s">
        <v>34</v>
      </c>
      <c r="Q16" s="37" t="s">
        <v>35</v>
      </c>
      <c r="R16" s="37" t="s">
        <v>36</v>
      </c>
      <c r="S16" s="38" t="s">
        <v>37</v>
      </c>
      <c r="T16" s="38" t="s">
        <v>38</v>
      </c>
      <c r="U16" s="37" t="s">
        <v>39</v>
      </c>
      <c r="V16" s="37" t="s">
        <v>40</v>
      </c>
      <c r="W16" s="37" t="s">
        <v>39</v>
      </c>
      <c r="X16" s="37" t="s">
        <v>40</v>
      </c>
      <c r="Y16" s="37" t="s">
        <v>39</v>
      </c>
      <c r="Z16" s="37" t="s">
        <v>40</v>
      </c>
      <c r="AA16" s="37" t="str">
        <f>H16</f>
        <v xml:space="preserve">План
</v>
      </c>
      <c r="AB16" s="37" t="s">
        <v>33</v>
      </c>
      <c r="AC16" s="37" t="str">
        <f>AA16</f>
        <v xml:space="preserve">План
</v>
      </c>
      <c r="AD16" s="37" t="s">
        <v>33</v>
      </c>
      <c r="AE16" s="37" t="str">
        <f>AC16</f>
        <v xml:space="preserve">План
</v>
      </c>
      <c r="AF16" s="37" t="s">
        <v>33</v>
      </c>
      <c r="AG16" s="37" t="str">
        <f>AE16</f>
        <v xml:space="preserve">План
</v>
      </c>
      <c r="AH16" s="37" t="s">
        <v>33</v>
      </c>
      <c r="AI16" s="37" t="str">
        <f>AG16</f>
        <v xml:space="preserve">План
</v>
      </c>
      <c r="AJ16" s="37" t="s">
        <v>33</v>
      </c>
      <c r="AK16" s="21"/>
      <c r="AL16" s="21"/>
      <c r="AM16" s="36"/>
    </row>
    <row r="17" spans="1:40" x14ac:dyDescent="0.25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34">
        <v>16</v>
      </c>
      <c r="Q17" s="34">
        <v>17</v>
      </c>
      <c r="R17" s="34">
        <v>18</v>
      </c>
      <c r="S17" s="34">
        <v>19</v>
      </c>
      <c r="T17" s="34">
        <v>20</v>
      </c>
      <c r="U17" s="34">
        <v>16</v>
      </c>
      <c r="V17" s="34">
        <v>17</v>
      </c>
      <c r="W17" s="34">
        <v>18</v>
      </c>
      <c r="X17" s="34">
        <v>19</v>
      </c>
      <c r="Y17" s="34">
        <v>25</v>
      </c>
      <c r="Z17" s="34">
        <v>26</v>
      </c>
      <c r="AA17" s="34">
        <v>20</v>
      </c>
      <c r="AB17" s="34">
        <v>28</v>
      </c>
      <c r="AC17" s="39" t="s">
        <v>41</v>
      </c>
      <c r="AD17" s="39" t="s">
        <v>42</v>
      </c>
      <c r="AE17" s="39" t="s">
        <v>43</v>
      </c>
      <c r="AF17" s="39" t="s">
        <v>44</v>
      </c>
      <c r="AG17" s="39" t="s">
        <v>45</v>
      </c>
      <c r="AH17" s="39" t="s">
        <v>46</v>
      </c>
      <c r="AI17" s="39" t="s">
        <v>47</v>
      </c>
      <c r="AJ17" s="39" t="s">
        <v>48</v>
      </c>
      <c r="AK17" s="34">
        <v>22</v>
      </c>
      <c r="AL17" s="34">
        <v>31</v>
      </c>
      <c r="AM17" s="34">
        <v>23</v>
      </c>
    </row>
    <row r="18" spans="1:40" ht="21" customHeight="1" x14ac:dyDescent="0.25">
      <c r="A18" s="40" t="s">
        <v>49</v>
      </c>
      <c r="B18" s="41" t="s">
        <v>50</v>
      </c>
      <c r="C18" s="42" t="s">
        <v>51</v>
      </c>
      <c r="D18" s="42" t="str">
        <f>[1]Ф2!D18</f>
        <v>П</v>
      </c>
      <c r="E18" s="42">
        <v>2023</v>
      </c>
      <c r="F18" s="43">
        <v>2026</v>
      </c>
      <c r="G18" s="43">
        <f>F18</f>
        <v>2026</v>
      </c>
      <c r="H18" s="44">
        <f>H20+H22</f>
        <v>76.071421188649396</v>
      </c>
      <c r="I18" s="44">
        <f>I20+I22</f>
        <v>22.047682383333335</v>
      </c>
      <c r="J18" s="42" t="s">
        <v>51</v>
      </c>
      <c r="K18" s="45">
        <f>K20+K22</f>
        <v>76.071421188649396</v>
      </c>
      <c r="L18" s="45">
        <f t="shared" ref="L18:O18" si="0">L20+L22</f>
        <v>5.7352389772607486</v>
      </c>
      <c r="M18" s="45">
        <f t="shared" si="0"/>
        <v>32.410931020684899</v>
      </c>
      <c r="N18" s="45">
        <f t="shared" si="0"/>
        <v>37.925251190703719</v>
      </c>
      <c r="O18" s="45">
        <f t="shared" si="0"/>
        <v>0</v>
      </c>
      <c r="P18" s="46">
        <f>P20+P22</f>
        <v>22.047682383333335</v>
      </c>
      <c r="Q18" s="47">
        <f t="shared" ref="Q18:S18" si="1">Q20+Q22</f>
        <v>0</v>
      </c>
      <c r="R18" s="47">
        <f t="shared" si="1"/>
        <v>19.192387663333331</v>
      </c>
      <c r="S18" s="47">
        <f t="shared" si="1"/>
        <v>2.8552947199999998</v>
      </c>
      <c r="T18" s="48">
        <v>0</v>
      </c>
      <c r="U18" s="42" t="s">
        <v>51</v>
      </c>
      <c r="V18" s="42" t="s">
        <v>51</v>
      </c>
      <c r="W18" s="42" t="s">
        <v>51</v>
      </c>
      <c r="X18" s="42" t="s">
        <v>51</v>
      </c>
      <c r="Y18" s="42" t="s">
        <v>51</v>
      </c>
      <c r="Z18" s="42" t="s">
        <v>51</v>
      </c>
      <c r="AA18" s="42" t="s">
        <v>51</v>
      </c>
      <c r="AB18" s="42" t="s">
        <v>51</v>
      </c>
      <c r="AC18" s="45">
        <f t="shared" ref="AC18:AI18" si="2">AC20+AC22</f>
        <v>16.882485651200003</v>
      </c>
      <c r="AD18" s="45">
        <f t="shared" si="2"/>
        <v>22.047682383333335</v>
      </c>
      <c r="AE18" s="45">
        <f t="shared" si="2"/>
        <v>18.302203199488002</v>
      </c>
      <c r="AF18" s="49" t="s">
        <v>51</v>
      </c>
      <c r="AG18" s="45">
        <f t="shared" si="2"/>
        <v>19.605825726955523</v>
      </c>
      <c r="AH18" s="45" t="s">
        <v>51</v>
      </c>
      <c r="AI18" s="45">
        <f t="shared" si="2"/>
        <v>21.28090661100585</v>
      </c>
      <c r="AJ18" s="49" t="s">
        <v>51</v>
      </c>
      <c r="AK18" s="45">
        <f>AK20+AK22</f>
        <v>76.071421188649396</v>
      </c>
      <c r="AL18" s="44">
        <f>AL20+AL22</f>
        <v>22.047682383333335</v>
      </c>
      <c r="AM18" s="42" t="s">
        <v>51</v>
      </c>
      <c r="AN18" s="50"/>
    </row>
    <row r="19" spans="1:40" x14ac:dyDescent="0.25">
      <c r="A19" s="51" t="s">
        <v>52</v>
      </c>
      <c r="B19" s="52" t="s">
        <v>53</v>
      </c>
      <c r="C19" s="53" t="s">
        <v>51</v>
      </c>
      <c r="D19" s="53" t="str">
        <f>[1]Ф2!D19</f>
        <v>нд</v>
      </c>
      <c r="E19" s="53" t="str">
        <f>[1]Ф2!E19</f>
        <v>нд</v>
      </c>
      <c r="F19" s="53" t="str">
        <f>[1]Ф2!F19</f>
        <v>нд</v>
      </c>
      <c r="G19" s="53" t="str">
        <f>[1]Ф2!G19</f>
        <v>нд</v>
      </c>
      <c r="H19" s="53" t="str">
        <f>[1]Ф2!H19</f>
        <v>нд</v>
      </c>
      <c r="I19" s="53" t="s">
        <v>51</v>
      </c>
      <c r="J19" s="53" t="s">
        <v>51</v>
      </c>
      <c r="K19" s="54" t="s">
        <v>51</v>
      </c>
      <c r="L19" s="54" t="s">
        <v>51</v>
      </c>
      <c r="M19" s="54" t="s">
        <v>51</v>
      </c>
      <c r="N19" s="54" t="s">
        <v>51</v>
      </c>
      <c r="O19" s="54" t="s">
        <v>51</v>
      </c>
      <c r="P19" s="53" t="s">
        <v>51</v>
      </c>
      <c r="Q19" s="53" t="s">
        <v>51</v>
      </c>
      <c r="R19" s="53" t="s">
        <v>51</v>
      </c>
      <c r="S19" s="53" t="s">
        <v>51</v>
      </c>
      <c r="T19" s="53" t="s">
        <v>51</v>
      </c>
      <c r="U19" s="53" t="s">
        <v>51</v>
      </c>
      <c r="V19" s="53" t="s">
        <v>51</v>
      </c>
      <c r="W19" s="53" t="s">
        <v>51</v>
      </c>
      <c r="X19" s="53" t="s">
        <v>51</v>
      </c>
      <c r="Y19" s="53" t="s">
        <v>51</v>
      </c>
      <c r="Z19" s="53" t="s">
        <v>51</v>
      </c>
      <c r="AA19" s="53" t="s">
        <v>51</v>
      </c>
      <c r="AB19" s="53" t="s">
        <v>51</v>
      </c>
      <c r="AC19" s="53" t="s">
        <v>51</v>
      </c>
      <c r="AD19" s="55" t="s">
        <v>51</v>
      </c>
      <c r="AE19" s="53" t="s">
        <v>51</v>
      </c>
      <c r="AF19" s="53" t="s">
        <v>51</v>
      </c>
      <c r="AG19" s="53" t="s">
        <v>51</v>
      </c>
      <c r="AH19" s="53" t="s">
        <v>51</v>
      </c>
      <c r="AI19" s="53" t="s">
        <v>51</v>
      </c>
      <c r="AJ19" s="53" t="s">
        <v>51</v>
      </c>
      <c r="AK19" s="54" t="s">
        <v>51</v>
      </c>
      <c r="AL19" s="54" t="s">
        <v>51</v>
      </c>
      <c r="AM19" s="53" t="s">
        <v>51</v>
      </c>
    </row>
    <row r="20" spans="1:40" x14ac:dyDescent="0.25">
      <c r="A20" s="56" t="s">
        <v>54</v>
      </c>
      <c r="B20" s="57" t="s">
        <v>55</v>
      </c>
      <c r="C20" s="58" t="s">
        <v>51</v>
      </c>
      <c r="D20" s="58" t="str">
        <f>[1]Ф2!D20</f>
        <v>П</v>
      </c>
      <c r="E20" s="58">
        <f>E18</f>
        <v>2023</v>
      </c>
      <c r="F20" s="58">
        <v>2026</v>
      </c>
      <c r="G20" s="58">
        <f>F20</f>
        <v>2026</v>
      </c>
      <c r="H20" s="59">
        <f>H47</f>
        <v>74.057482680873392</v>
      </c>
      <c r="I20" s="59">
        <f>I47</f>
        <v>18.5814056</v>
      </c>
      <c r="J20" s="58" t="s">
        <v>51</v>
      </c>
      <c r="K20" s="59">
        <f>K47</f>
        <v>74.057482680873392</v>
      </c>
      <c r="L20" s="59">
        <f t="shared" ref="L20:O20" si="3">L47</f>
        <v>5.6404759344447486</v>
      </c>
      <c r="M20" s="59">
        <f t="shared" si="3"/>
        <v>31.802835166604901</v>
      </c>
      <c r="N20" s="59">
        <f t="shared" si="3"/>
        <v>36.614171579823719</v>
      </c>
      <c r="O20" s="59">
        <f t="shared" si="3"/>
        <v>0</v>
      </c>
      <c r="P20" s="60">
        <f>P49+P65</f>
        <v>18.5814056</v>
      </c>
      <c r="Q20" s="60">
        <f>Q49+Q65</f>
        <v>0</v>
      </c>
      <c r="R20" s="60">
        <f>R49+R65</f>
        <v>17.871308599999999</v>
      </c>
      <c r="S20" s="60">
        <f>S49+S65</f>
        <v>0.71009699999999998</v>
      </c>
      <c r="T20" s="61">
        <v>0</v>
      </c>
      <c r="U20" s="58" t="s">
        <v>51</v>
      </c>
      <c r="V20" s="58" t="s">
        <v>51</v>
      </c>
      <c r="W20" s="58" t="s">
        <v>51</v>
      </c>
      <c r="X20" s="58" t="s">
        <v>51</v>
      </c>
      <c r="Y20" s="58" t="s">
        <v>51</v>
      </c>
      <c r="Z20" s="58" t="s">
        <v>51</v>
      </c>
      <c r="AA20" s="58" t="s">
        <v>51</v>
      </c>
      <c r="AB20" s="58" t="s">
        <v>51</v>
      </c>
      <c r="AC20" s="62">
        <f t="shared" ref="AC20:AL20" si="4">AC47</f>
        <v>16.882485651200003</v>
      </c>
      <c r="AD20" s="62">
        <f t="shared" si="4"/>
        <v>18.5814056</v>
      </c>
      <c r="AE20" s="62">
        <f t="shared" si="4"/>
        <v>16.288264691712001</v>
      </c>
      <c r="AF20" s="62" t="str">
        <f t="shared" si="4"/>
        <v>нд</v>
      </c>
      <c r="AG20" s="62">
        <f t="shared" si="4"/>
        <v>19.605825726955523</v>
      </c>
      <c r="AH20" s="62" t="s">
        <v>51</v>
      </c>
      <c r="AI20" s="62">
        <f t="shared" si="4"/>
        <v>21.28090661100585</v>
      </c>
      <c r="AJ20" s="62" t="str">
        <f t="shared" si="4"/>
        <v>нд</v>
      </c>
      <c r="AK20" s="59">
        <f t="shared" si="4"/>
        <v>74.057482680873392</v>
      </c>
      <c r="AL20" s="59">
        <f t="shared" si="4"/>
        <v>18.5814056</v>
      </c>
      <c r="AM20" s="58" t="s">
        <v>51</v>
      </c>
    </row>
    <row r="21" spans="1:40" ht="42.75" x14ac:dyDescent="0.25">
      <c r="A21" s="51" t="s">
        <v>56</v>
      </c>
      <c r="B21" s="52" t="s">
        <v>57</v>
      </c>
      <c r="C21" s="53" t="s">
        <v>51</v>
      </c>
      <c r="D21" s="53" t="str">
        <f>[1]Ф2!D21</f>
        <v>нд</v>
      </c>
      <c r="E21" s="53" t="str">
        <f>[1]Ф2!E21</f>
        <v>нд</v>
      </c>
      <c r="F21" s="53" t="str">
        <f>[1]Ф2!F21</f>
        <v>нд</v>
      </c>
      <c r="G21" s="53" t="s">
        <v>51</v>
      </c>
      <c r="H21" s="53" t="s">
        <v>51</v>
      </c>
      <c r="I21" s="53" t="s">
        <v>51</v>
      </c>
      <c r="J21" s="53" t="s">
        <v>51</v>
      </c>
      <c r="K21" s="54" t="s">
        <v>51</v>
      </c>
      <c r="L21" s="54" t="s">
        <v>51</v>
      </c>
      <c r="M21" s="54" t="s">
        <v>51</v>
      </c>
      <c r="N21" s="54" t="s">
        <v>51</v>
      </c>
      <c r="O21" s="54" t="s">
        <v>51</v>
      </c>
      <c r="P21" s="63" t="s">
        <v>51</v>
      </c>
      <c r="Q21" s="63" t="s">
        <v>51</v>
      </c>
      <c r="R21" s="63" t="s">
        <v>51</v>
      </c>
      <c r="S21" s="63" t="s">
        <v>51</v>
      </c>
      <c r="T21" s="53" t="s">
        <v>51</v>
      </c>
      <c r="U21" s="53" t="s">
        <v>51</v>
      </c>
      <c r="V21" s="53" t="s">
        <v>51</v>
      </c>
      <c r="W21" s="53" t="s">
        <v>51</v>
      </c>
      <c r="X21" s="53" t="s">
        <v>51</v>
      </c>
      <c r="Y21" s="53" t="s">
        <v>51</v>
      </c>
      <c r="Z21" s="53" t="s">
        <v>51</v>
      </c>
      <c r="AA21" s="53" t="s">
        <v>51</v>
      </c>
      <c r="AB21" s="53" t="s">
        <v>51</v>
      </c>
      <c r="AC21" s="53" t="s">
        <v>51</v>
      </c>
      <c r="AD21" s="53" t="s">
        <v>51</v>
      </c>
      <c r="AE21" s="53" t="s">
        <v>51</v>
      </c>
      <c r="AF21" s="53" t="s">
        <v>51</v>
      </c>
      <c r="AG21" s="53" t="s">
        <v>51</v>
      </c>
      <c r="AH21" s="53" t="s">
        <v>51</v>
      </c>
      <c r="AI21" s="53" t="s">
        <v>51</v>
      </c>
      <c r="AJ21" s="53" t="s">
        <v>51</v>
      </c>
      <c r="AK21" s="53" t="s">
        <v>51</v>
      </c>
      <c r="AL21" s="53" t="s">
        <v>51</v>
      </c>
      <c r="AM21" s="53" t="s">
        <v>51</v>
      </c>
      <c r="AN21" s="64"/>
    </row>
    <row r="22" spans="1:40" ht="28.5" x14ac:dyDescent="0.25">
      <c r="A22" s="56" t="s">
        <v>58</v>
      </c>
      <c r="B22" s="57" t="s">
        <v>59</v>
      </c>
      <c r="C22" s="58" t="s">
        <v>51</v>
      </c>
      <c r="D22" s="58" t="str">
        <f>[1]Ф2!D22</f>
        <v>П</v>
      </c>
      <c r="E22" s="58">
        <f>E18</f>
        <v>2023</v>
      </c>
      <c r="F22" s="58">
        <v>2026</v>
      </c>
      <c r="G22" s="58">
        <f>F22</f>
        <v>2026</v>
      </c>
      <c r="H22" s="59">
        <f>H124</f>
        <v>2.0139385077760004</v>
      </c>
      <c r="I22" s="59">
        <f>I124</f>
        <v>3.4662767833333334</v>
      </c>
      <c r="J22" s="58" t="s">
        <v>51</v>
      </c>
      <c r="K22" s="59">
        <f>K124</f>
        <v>2.0139385077760004</v>
      </c>
      <c r="L22" s="59">
        <f t="shared" ref="L22:O22" si="5">L124</f>
        <v>9.4763042816000009E-2</v>
      </c>
      <c r="M22" s="59">
        <f t="shared" si="5"/>
        <v>0.60809585408000022</v>
      </c>
      <c r="N22" s="59">
        <f t="shared" si="5"/>
        <v>1.31107961088</v>
      </c>
      <c r="O22" s="59">
        <f t="shared" si="5"/>
        <v>0</v>
      </c>
      <c r="P22" s="60">
        <f>P124</f>
        <v>3.4662767833333334</v>
      </c>
      <c r="Q22" s="60">
        <f t="shared" ref="Q22:T22" si="6">Q124</f>
        <v>0</v>
      </c>
      <c r="R22" s="60">
        <f t="shared" si="6"/>
        <v>1.3210790633333334</v>
      </c>
      <c r="S22" s="60">
        <f t="shared" si="6"/>
        <v>2.1451977200000001</v>
      </c>
      <c r="T22" s="65" t="str">
        <f t="shared" si="6"/>
        <v>нд</v>
      </c>
      <c r="U22" s="58" t="s">
        <v>51</v>
      </c>
      <c r="V22" s="58" t="s">
        <v>51</v>
      </c>
      <c r="W22" s="58" t="s">
        <v>51</v>
      </c>
      <c r="X22" s="58" t="s">
        <v>51</v>
      </c>
      <c r="Y22" s="58" t="s">
        <v>51</v>
      </c>
      <c r="Z22" s="58" t="s">
        <v>51</v>
      </c>
      <c r="AA22" s="58" t="s">
        <v>51</v>
      </c>
      <c r="AB22" s="58" t="s">
        <v>51</v>
      </c>
      <c r="AC22" s="59">
        <f t="shared" ref="AC22:AL22" si="7">AC124</f>
        <v>0</v>
      </c>
      <c r="AD22" s="59">
        <f t="shared" si="7"/>
        <v>3.4662767833333334</v>
      </c>
      <c r="AE22" s="59">
        <f t="shared" si="7"/>
        <v>2.0139385077760004</v>
      </c>
      <c r="AF22" s="59" t="str">
        <f t="shared" si="7"/>
        <v>нд</v>
      </c>
      <c r="AG22" s="59">
        <f t="shared" si="7"/>
        <v>0</v>
      </c>
      <c r="AH22" s="59" t="str">
        <f t="shared" si="7"/>
        <v>нд</v>
      </c>
      <c r="AI22" s="59">
        <f t="shared" si="7"/>
        <v>0</v>
      </c>
      <c r="AJ22" s="59" t="str">
        <f t="shared" si="7"/>
        <v>нд</v>
      </c>
      <c r="AK22" s="59">
        <f t="shared" si="7"/>
        <v>2.0139385077760004</v>
      </c>
      <c r="AL22" s="59">
        <f t="shared" si="7"/>
        <v>3.4662767833333334</v>
      </c>
      <c r="AM22" s="58" t="s">
        <v>51</v>
      </c>
    </row>
    <row r="23" spans="1:40" ht="28.5" x14ac:dyDescent="0.25">
      <c r="A23" s="51" t="s">
        <v>60</v>
      </c>
      <c r="B23" s="52" t="s">
        <v>61</v>
      </c>
      <c r="C23" s="53" t="s">
        <v>51</v>
      </c>
      <c r="D23" s="53" t="str">
        <f>[1]Ф2!D23</f>
        <v>нд</v>
      </c>
      <c r="E23" s="53" t="str">
        <f>[1]Ф2!E23</f>
        <v>нд</v>
      </c>
      <c r="F23" s="53" t="str">
        <f>[1]Ф2!F23</f>
        <v>нд</v>
      </c>
      <c r="G23" s="53" t="s">
        <v>51</v>
      </c>
      <c r="H23" s="53" t="s">
        <v>51</v>
      </c>
      <c r="I23" s="53" t="s">
        <v>51</v>
      </c>
      <c r="J23" s="53" t="s">
        <v>51</v>
      </c>
      <c r="K23" s="53" t="s">
        <v>51</v>
      </c>
      <c r="L23" s="53" t="s">
        <v>51</v>
      </c>
      <c r="M23" s="53" t="s">
        <v>51</v>
      </c>
      <c r="N23" s="53" t="s">
        <v>51</v>
      </c>
      <c r="O23" s="53" t="s">
        <v>51</v>
      </c>
      <c r="P23" s="53" t="s">
        <v>51</v>
      </c>
      <c r="Q23" s="53" t="s">
        <v>51</v>
      </c>
      <c r="R23" s="53" t="s">
        <v>51</v>
      </c>
      <c r="S23" s="53" t="s">
        <v>51</v>
      </c>
      <c r="T23" s="53" t="s">
        <v>51</v>
      </c>
      <c r="U23" s="53" t="s">
        <v>51</v>
      </c>
      <c r="V23" s="53" t="s">
        <v>51</v>
      </c>
      <c r="W23" s="53" t="s">
        <v>51</v>
      </c>
      <c r="X23" s="53" t="s">
        <v>51</v>
      </c>
      <c r="Y23" s="53" t="s">
        <v>51</v>
      </c>
      <c r="Z23" s="53" t="s">
        <v>51</v>
      </c>
      <c r="AA23" s="53" t="s">
        <v>51</v>
      </c>
      <c r="AB23" s="53" t="s">
        <v>51</v>
      </c>
      <c r="AC23" s="53" t="s">
        <v>51</v>
      </c>
      <c r="AD23" s="53" t="s">
        <v>51</v>
      </c>
      <c r="AE23" s="53" t="s">
        <v>51</v>
      </c>
      <c r="AF23" s="53" t="s">
        <v>51</v>
      </c>
      <c r="AG23" s="53" t="s">
        <v>51</v>
      </c>
      <c r="AH23" s="53" t="s">
        <v>51</v>
      </c>
      <c r="AI23" s="53" t="s">
        <v>51</v>
      </c>
      <c r="AJ23" s="53" t="s">
        <v>51</v>
      </c>
      <c r="AK23" s="53" t="s">
        <v>51</v>
      </c>
      <c r="AL23" s="53" t="s">
        <v>51</v>
      </c>
      <c r="AM23" s="53" t="s">
        <v>51</v>
      </c>
    </row>
    <row r="24" spans="1:40" x14ac:dyDescent="0.25">
      <c r="A24" s="51" t="s">
        <v>62</v>
      </c>
      <c r="B24" s="52" t="s">
        <v>63</v>
      </c>
      <c r="C24" s="53" t="s">
        <v>51</v>
      </c>
      <c r="D24" s="53" t="str">
        <f>[1]Ф2!D24</f>
        <v>нд</v>
      </c>
      <c r="E24" s="53" t="str">
        <f>[1]Ф2!E24</f>
        <v>нд</v>
      </c>
      <c r="F24" s="53" t="str">
        <f>[1]Ф2!F24</f>
        <v>нд</v>
      </c>
      <c r="G24" s="53" t="s">
        <v>51</v>
      </c>
      <c r="H24" s="53" t="s">
        <v>51</v>
      </c>
      <c r="I24" s="53" t="s">
        <v>51</v>
      </c>
      <c r="J24" s="53" t="s">
        <v>51</v>
      </c>
      <c r="K24" s="53" t="s">
        <v>51</v>
      </c>
      <c r="L24" s="53" t="s">
        <v>51</v>
      </c>
      <c r="M24" s="53" t="s">
        <v>51</v>
      </c>
      <c r="N24" s="53" t="s">
        <v>51</v>
      </c>
      <c r="O24" s="53" t="s">
        <v>51</v>
      </c>
      <c r="P24" s="53" t="s">
        <v>51</v>
      </c>
      <c r="Q24" s="53" t="s">
        <v>51</v>
      </c>
      <c r="R24" s="53" t="s">
        <v>51</v>
      </c>
      <c r="S24" s="53" t="s">
        <v>51</v>
      </c>
      <c r="T24" s="53" t="s">
        <v>51</v>
      </c>
      <c r="U24" s="53" t="s">
        <v>51</v>
      </c>
      <c r="V24" s="53" t="s">
        <v>51</v>
      </c>
      <c r="W24" s="53" t="s">
        <v>51</v>
      </c>
      <c r="X24" s="53" t="s">
        <v>51</v>
      </c>
      <c r="Y24" s="53" t="s">
        <v>51</v>
      </c>
      <c r="Z24" s="53" t="s">
        <v>51</v>
      </c>
      <c r="AA24" s="53" t="s">
        <v>51</v>
      </c>
      <c r="AB24" s="53" t="s">
        <v>51</v>
      </c>
      <c r="AC24" s="53" t="s">
        <v>51</v>
      </c>
      <c r="AD24" s="53" t="s">
        <v>51</v>
      </c>
      <c r="AE24" s="53" t="s">
        <v>51</v>
      </c>
      <c r="AF24" s="53" t="s">
        <v>51</v>
      </c>
      <c r="AG24" s="53" t="s">
        <v>51</v>
      </c>
      <c r="AH24" s="53" t="s">
        <v>51</v>
      </c>
      <c r="AI24" s="53" t="s">
        <v>51</v>
      </c>
      <c r="AJ24" s="53" t="s">
        <v>51</v>
      </c>
      <c r="AK24" s="53" t="s">
        <v>51</v>
      </c>
      <c r="AL24" s="53" t="s">
        <v>51</v>
      </c>
      <c r="AM24" s="53" t="s">
        <v>51</v>
      </c>
    </row>
    <row r="25" spans="1:40" x14ac:dyDescent="0.25">
      <c r="A25" s="66"/>
      <c r="B25" s="67"/>
      <c r="C25" s="53" t="s">
        <v>51</v>
      </c>
      <c r="D25" s="53" t="str">
        <f>[1]Ф2!D25</f>
        <v>нд</v>
      </c>
      <c r="E25" s="53" t="str">
        <f>[1]Ф2!E25</f>
        <v>нд</v>
      </c>
      <c r="F25" s="53" t="str">
        <f>[1]Ф2!F25</f>
        <v>нд</v>
      </c>
      <c r="G25" s="53" t="s">
        <v>51</v>
      </c>
      <c r="H25" s="53" t="s">
        <v>51</v>
      </c>
      <c r="I25" s="53" t="s">
        <v>51</v>
      </c>
      <c r="J25" s="53" t="s">
        <v>51</v>
      </c>
      <c r="K25" s="53" t="s">
        <v>51</v>
      </c>
      <c r="L25" s="53" t="s">
        <v>51</v>
      </c>
      <c r="M25" s="53" t="s">
        <v>51</v>
      </c>
      <c r="N25" s="53" t="s">
        <v>51</v>
      </c>
      <c r="O25" s="53" t="s">
        <v>51</v>
      </c>
      <c r="P25" s="53" t="s">
        <v>51</v>
      </c>
      <c r="Q25" s="53" t="s">
        <v>51</v>
      </c>
      <c r="R25" s="53" t="s">
        <v>51</v>
      </c>
      <c r="S25" s="53" t="s">
        <v>51</v>
      </c>
      <c r="T25" s="53" t="s">
        <v>51</v>
      </c>
      <c r="U25" s="53" t="s">
        <v>51</v>
      </c>
      <c r="V25" s="53" t="s">
        <v>51</v>
      </c>
      <c r="W25" s="53" t="s">
        <v>51</v>
      </c>
      <c r="X25" s="53" t="s">
        <v>51</v>
      </c>
      <c r="Y25" s="53" t="s">
        <v>51</v>
      </c>
      <c r="Z25" s="53" t="s">
        <v>51</v>
      </c>
      <c r="AA25" s="53" t="s">
        <v>51</v>
      </c>
      <c r="AB25" s="53" t="s">
        <v>51</v>
      </c>
      <c r="AC25" s="53" t="s">
        <v>51</v>
      </c>
      <c r="AD25" s="53" t="s">
        <v>51</v>
      </c>
      <c r="AE25" s="53" t="s">
        <v>51</v>
      </c>
      <c r="AF25" s="53" t="s">
        <v>51</v>
      </c>
      <c r="AG25" s="53" t="s">
        <v>51</v>
      </c>
      <c r="AH25" s="53" t="s">
        <v>51</v>
      </c>
      <c r="AI25" s="53" t="s">
        <v>51</v>
      </c>
      <c r="AJ25" s="53" t="s">
        <v>51</v>
      </c>
      <c r="AK25" s="53" t="s">
        <v>51</v>
      </c>
      <c r="AL25" s="53" t="s">
        <v>51</v>
      </c>
      <c r="AM25" s="53" t="s">
        <v>51</v>
      </c>
    </row>
    <row r="26" spans="1:40" x14ac:dyDescent="0.25">
      <c r="A26" s="66" t="s">
        <v>64</v>
      </c>
      <c r="B26" s="52" t="s">
        <v>65</v>
      </c>
      <c r="C26" s="53" t="s">
        <v>51</v>
      </c>
      <c r="D26" s="53" t="str">
        <f>[1]Ф2!D26</f>
        <v>нд</v>
      </c>
      <c r="E26" s="53" t="str">
        <f>[1]Ф2!E26</f>
        <v>нд</v>
      </c>
      <c r="F26" s="53" t="str">
        <f>[1]Ф2!F26</f>
        <v>нд</v>
      </c>
      <c r="G26" s="53" t="s">
        <v>51</v>
      </c>
      <c r="H26" s="53" t="s">
        <v>51</v>
      </c>
      <c r="I26" s="53" t="s">
        <v>51</v>
      </c>
      <c r="J26" s="53" t="s">
        <v>51</v>
      </c>
      <c r="K26" s="53" t="s">
        <v>51</v>
      </c>
      <c r="L26" s="53" t="s">
        <v>51</v>
      </c>
      <c r="M26" s="53" t="s">
        <v>51</v>
      </c>
      <c r="N26" s="53" t="s">
        <v>51</v>
      </c>
      <c r="O26" s="53" t="s">
        <v>51</v>
      </c>
      <c r="P26" s="53" t="s">
        <v>51</v>
      </c>
      <c r="Q26" s="53" t="s">
        <v>51</v>
      </c>
      <c r="R26" s="53" t="s">
        <v>51</v>
      </c>
      <c r="S26" s="53" t="s">
        <v>51</v>
      </c>
      <c r="T26" s="53" t="s">
        <v>51</v>
      </c>
      <c r="U26" s="53" t="s">
        <v>51</v>
      </c>
      <c r="V26" s="53" t="s">
        <v>51</v>
      </c>
      <c r="W26" s="53" t="s">
        <v>51</v>
      </c>
      <c r="X26" s="53" t="s">
        <v>51</v>
      </c>
      <c r="Y26" s="53" t="s">
        <v>51</v>
      </c>
      <c r="Z26" s="53" t="s">
        <v>51</v>
      </c>
      <c r="AA26" s="53" t="s">
        <v>51</v>
      </c>
      <c r="AB26" s="53" t="s">
        <v>51</v>
      </c>
      <c r="AC26" s="53" t="s">
        <v>51</v>
      </c>
      <c r="AD26" s="53" t="s">
        <v>51</v>
      </c>
      <c r="AE26" s="53" t="s">
        <v>51</v>
      </c>
      <c r="AF26" s="53" t="s">
        <v>51</v>
      </c>
      <c r="AG26" s="53" t="s">
        <v>51</v>
      </c>
      <c r="AH26" s="53" t="s">
        <v>51</v>
      </c>
      <c r="AI26" s="53" t="s">
        <v>51</v>
      </c>
      <c r="AJ26" s="53" t="s">
        <v>51</v>
      </c>
      <c r="AK26" s="53" t="s">
        <v>51</v>
      </c>
      <c r="AL26" s="53" t="s">
        <v>51</v>
      </c>
      <c r="AM26" s="53" t="s">
        <v>51</v>
      </c>
    </row>
    <row r="27" spans="1:40" x14ac:dyDescent="0.25">
      <c r="A27" s="66" t="s">
        <v>66</v>
      </c>
      <c r="B27" s="67" t="s">
        <v>67</v>
      </c>
      <c r="C27" s="53" t="s">
        <v>51</v>
      </c>
      <c r="D27" s="53" t="str">
        <f>[1]Ф2!D27</f>
        <v>нд</v>
      </c>
      <c r="E27" s="53" t="str">
        <f>[1]Ф2!E27</f>
        <v>нд</v>
      </c>
      <c r="F27" s="53" t="str">
        <f>[1]Ф2!F27</f>
        <v>нд</v>
      </c>
      <c r="G27" s="53" t="s">
        <v>51</v>
      </c>
      <c r="H27" s="53" t="s">
        <v>51</v>
      </c>
      <c r="I27" s="53" t="s">
        <v>51</v>
      </c>
      <c r="J27" s="53" t="s">
        <v>51</v>
      </c>
      <c r="K27" s="53" t="s">
        <v>51</v>
      </c>
      <c r="L27" s="53" t="s">
        <v>51</v>
      </c>
      <c r="M27" s="53" t="s">
        <v>51</v>
      </c>
      <c r="N27" s="53" t="s">
        <v>51</v>
      </c>
      <c r="O27" s="53" t="s">
        <v>51</v>
      </c>
      <c r="P27" s="53" t="s">
        <v>51</v>
      </c>
      <c r="Q27" s="53" t="s">
        <v>51</v>
      </c>
      <c r="R27" s="53" t="s">
        <v>51</v>
      </c>
      <c r="S27" s="53" t="s">
        <v>51</v>
      </c>
      <c r="T27" s="53" t="s">
        <v>51</v>
      </c>
      <c r="U27" s="53" t="s">
        <v>51</v>
      </c>
      <c r="V27" s="53" t="s">
        <v>51</v>
      </c>
      <c r="W27" s="53" t="s">
        <v>51</v>
      </c>
      <c r="X27" s="53" t="s">
        <v>51</v>
      </c>
      <c r="Y27" s="53" t="s">
        <v>51</v>
      </c>
      <c r="Z27" s="53" t="s">
        <v>51</v>
      </c>
      <c r="AA27" s="53" t="s">
        <v>51</v>
      </c>
      <c r="AB27" s="53" t="s">
        <v>51</v>
      </c>
      <c r="AC27" s="53" t="s">
        <v>51</v>
      </c>
      <c r="AD27" s="53" t="s">
        <v>51</v>
      </c>
      <c r="AE27" s="53" t="s">
        <v>51</v>
      </c>
      <c r="AF27" s="53" t="s">
        <v>51</v>
      </c>
      <c r="AG27" s="53" t="s">
        <v>51</v>
      </c>
      <c r="AH27" s="53" t="s">
        <v>51</v>
      </c>
      <c r="AI27" s="53" t="s">
        <v>51</v>
      </c>
      <c r="AJ27" s="53" t="s">
        <v>51</v>
      </c>
      <c r="AK27" s="53" t="s">
        <v>51</v>
      </c>
      <c r="AL27" s="53" t="s">
        <v>51</v>
      </c>
      <c r="AM27" s="53" t="s">
        <v>51</v>
      </c>
    </row>
    <row r="28" spans="1:40" ht="30" hidden="1" outlineLevel="1" x14ac:dyDescent="0.25">
      <c r="A28" s="66" t="s">
        <v>68</v>
      </c>
      <c r="B28" s="67" t="s">
        <v>69</v>
      </c>
      <c r="C28" s="53" t="s">
        <v>51</v>
      </c>
      <c r="D28" s="53" t="str">
        <f>[1]Ф2!D28</f>
        <v>нд</v>
      </c>
      <c r="E28" s="53" t="str">
        <f>[1]Ф2!E28</f>
        <v>нд</v>
      </c>
      <c r="F28" s="53" t="str">
        <f>[1]Ф2!F28</f>
        <v>нд</v>
      </c>
      <c r="G28" s="53" t="s">
        <v>51</v>
      </c>
      <c r="H28" s="53" t="s">
        <v>51</v>
      </c>
      <c r="I28" s="53" t="s">
        <v>51</v>
      </c>
      <c r="J28" s="53" t="s">
        <v>51</v>
      </c>
      <c r="K28" s="53" t="s">
        <v>51</v>
      </c>
      <c r="L28" s="53" t="s">
        <v>51</v>
      </c>
      <c r="M28" s="53" t="s">
        <v>51</v>
      </c>
      <c r="N28" s="53" t="s">
        <v>51</v>
      </c>
      <c r="O28" s="53" t="s">
        <v>51</v>
      </c>
      <c r="P28" s="53" t="s">
        <v>51</v>
      </c>
      <c r="Q28" s="53" t="s">
        <v>51</v>
      </c>
      <c r="R28" s="53" t="s">
        <v>51</v>
      </c>
      <c r="S28" s="53" t="s">
        <v>51</v>
      </c>
      <c r="T28" s="53" t="s">
        <v>51</v>
      </c>
      <c r="U28" s="53" t="s">
        <v>51</v>
      </c>
      <c r="V28" s="53" t="s">
        <v>51</v>
      </c>
      <c r="W28" s="53" t="s">
        <v>51</v>
      </c>
      <c r="X28" s="53" t="s">
        <v>51</v>
      </c>
      <c r="Y28" s="53" t="s">
        <v>51</v>
      </c>
      <c r="Z28" s="53" t="s">
        <v>51</v>
      </c>
      <c r="AA28" s="53" t="s">
        <v>51</v>
      </c>
      <c r="AB28" s="53" t="s">
        <v>51</v>
      </c>
      <c r="AC28" s="53" t="s">
        <v>51</v>
      </c>
      <c r="AD28" s="53" t="s">
        <v>51</v>
      </c>
      <c r="AE28" s="53" t="s">
        <v>51</v>
      </c>
      <c r="AF28" s="53" t="s">
        <v>51</v>
      </c>
      <c r="AG28" s="53" t="s">
        <v>51</v>
      </c>
      <c r="AH28" s="53" t="s">
        <v>51</v>
      </c>
      <c r="AI28" s="53" t="s">
        <v>51</v>
      </c>
      <c r="AJ28" s="53" t="s">
        <v>51</v>
      </c>
      <c r="AK28" s="53" t="s">
        <v>51</v>
      </c>
      <c r="AL28" s="53" t="s">
        <v>51</v>
      </c>
      <c r="AM28" s="53" t="s">
        <v>51</v>
      </c>
    </row>
    <row r="29" spans="1:40" ht="30" hidden="1" outlineLevel="1" x14ac:dyDescent="0.25">
      <c r="A29" s="66" t="s">
        <v>70</v>
      </c>
      <c r="B29" s="67" t="s">
        <v>71</v>
      </c>
      <c r="C29" s="53" t="s">
        <v>51</v>
      </c>
      <c r="D29" s="53" t="str">
        <f>[1]Ф2!D29</f>
        <v>нд</v>
      </c>
      <c r="E29" s="53" t="str">
        <f>[1]Ф2!E29</f>
        <v>нд</v>
      </c>
      <c r="F29" s="53" t="str">
        <f>[1]Ф2!F29</f>
        <v>нд</v>
      </c>
      <c r="G29" s="53" t="s">
        <v>51</v>
      </c>
      <c r="H29" s="53" t="s">
        <v>51</v>
      </c>
      <c r="I29" s="53" t="s">
        <v>51</v>
      </c>
      <c r="J29" s="53" t="s">
        <v>51</v>
      </c>
      <c r="K29" s="53" t="s">
        <v>51</v>
      </c>
      <c r="L29" s="53" t="s">
        <v>51</v>
      </c>
      <c r="M29" s="53" t="s">
        <v>51</v>
      </c>
      <c r="N29" s="53" t="s">
        <v>51</v>
      </c>
      <c r="O29" s="53" t="s">
        <v>51</v>
      </c>
      <c r="P29" s="53" t="s">
        <v>51</v>
      </c>
      <c r="Q29" s="53" t="s">
        <v>51</v>
      </c>
      <c r="R29" s="53" t="s">
        <v>51</v>
      </c>
      <c r="S29" s="53" t="s">
        <v>51</v>
      </c>
      <c r="T29" s="53" t="s">
        <v>51</v>
      </c>
      <c r="U29" s="53" t="s">
        <v>51</v>
      </c>
      <c r="V29" s="53" t="s">
        <v>51</v>
      </c>
      <c r="W29" s="53" t="s">
        <v>51</v>
      </c>
      <c r="X29" s="53" t="s">
        <v>51</v>
      </c>
      <c r="Y29" s="53" t="s">
        <v>51</v>
      </c>
      <c r="Z29" s="53" t="s">
        <v>51</v>
      </c>
      <c r="AA29" s="53" t="s">
        <v>51</v>
      </c>
      <c r="AB29" s="53" t="s">
        <v>51</v>
      </c>
      <c r="AC29" s="53" t="s">
        <v>51</v>
      </c>
      <c r="AD29" s="53" t="s">
        <v>51</v>
      </c>
      <c r="AE29" s="53" t="s">
        <v>51</v>
      </c>
      <c r="AF29" s="53" t="s">
        <v>51</v>
      </c>
      <c r="AG29" s="53" t="s">
        <v>51</v>
      </c>
      <c r="AH29" s="53" t="s">
        <v>51</v>
      </c>
      <c r="AI29" s="53" t="s">
        <v>51</v>
      </c>
      <c r="AJ29" s="53" t="s">
        <v>51</v>
      </c>
      <c r="AK29" s="53" t="s">
        <v>51</v>
      </c>
      <c r="AL29" s="53" t="s">
        <v>51</v>
      </c>
      <c r="AM29" s="53" t="s">
        <v>51</v>
      </c>
    </row>
    <row r="30" spans="1:40" ht="30" hidden="1" outlineLevel="1" x14ac:dyDescent="0.25">
      <c r="A30" s="66" t="s">
        <v>72</v>
      </c>
      <c r="B30" s="67" t="s">
        <v>73</v>
      </c>
      <c r="C30" s="53" t="s">
        <v>51</v>
      </c>
      <c r="D30" s="53" t="str">
        <f>[1]Ф2!D30</f>
        <v>нд</v>
      </c>
      <c r="E30" s="53" t="str">
        <f>[1]Ф2!E30</f>
        <v>нд</v>
      </c>
      <c r="F30" s="53" t="str">
        <f>[1]Ф2!F30</f>
        <v>нд</v>
      </c>
      <c r="G30" s="53" t="s">
        <v>51</v>
      </c>
      <c r="H30" s="53" t="s">
        <v>51</v>
      </c>
      <c r="I30" s="53" t="s">
        <v>51</v>
      </c>
      <c r="J30" s="53" t="s">
        <v>51</v>
      </c>
      <c r="K30" s="53" t="s">
        <v>51</v>
      </c>
      <c r="L30" s="53" t="s">
        <v>51</v>
      </c>
      <c r="M30" s="53" t="s">
        <v>51</v>
      </c>
      <c r="N30" s="53" t="s">
        <v>51</v>
      </c>
      <c r="O30" s="53" t="s">
        <v>51</v>
      </c>
      <c r="P30" s="53" t="s">
        <v>51</v>
      </c>
      <c r="Q30" s="53" t="s">
        <v>51</v>
      </c>
      <c r="R30" s="53" t="s">
        <v>51</v>
      </c>
      <c r="S30" s="53" t="s">
        <v>51</v>
      </c>
      <c r="T30" s="53" t="s">
        <v>51</v>
      </c>
      <c r="U30" s="53" t="s">
        <v>51</v>
      </c>
      <c r="V30" s="53" t="s">
        <v>51</v>
      </c>
      <c r="W30" s="53" t="s">
        <v>51</v>
      </c>
      <c r="X30" s="53" t="s">
        <v>51</v>
      </c>
      <c r="Y30" s="53" t="s">
        <v>51</v>
      </c>
      <c r="Z30" s="53" t="s">
        <v>51</v>
      </c>
      <c r="AA30" s="53" t="s">
        <v>51</v>
      </c>
      <c r="AB30" s="53" t="s">
        <v>51</v>
      </c>
      <c r="AC30" s="53" t="s">
        <v>51</v>
      </c>
      <c r="AD30" s="53" t="s">
        <v>51</v>
      </c>
      <c r="AE30" s="53" t="s">
        <v>51</v>
      </c>
      <c r="AF30" s="53" t="s">
        <v>51</v>
      </c>
      <c r="AG30" s="53" t="s">
        <v>51</v>
      </c>
      <c r="AH30" s="53" t="s">
        <v>51</v>
      </c>
      <c r="AI30" s="53" t="s">
        <v>51</v>
      </c>
      <c r="AJ30" s="53" t="s">
        <v>51</v>
      </c>
      <c r="AK30" s="53" t="s">
        <v>51</v>
      </c>
      <c r="AL30" s="53" t="s">
        <v>51</v>
      </c>
      <c r="AM30" s="53" t="s">
        <v>51</v>
      </c>
    </row>
    <row r="31" spans="1:40" ht="30" hidden="1" outlineLevel="1" x14ac:dyDescent="0.25">
      <c r="A31" s="66" t="s">
        <v>74</v>
      </c>
      <c r="B31" s="67" t="s">
        <v>75</v>
      </c>
      <c r="C31" s="53" t="s">
        <v>51</v>
      </c>
      <c r="D31" s="53" t="str">
        <f>[1]Ф2!D31</f>
        <v>нд</v>
      </c>
      <c r="E31" s="53" t="str">
        <f>[1]Ф2!E31</f>
        <v>нд</v>
      </c>
      <c r="F31" s="53" t="str">
        <f>[1]Ф2!F31</f>
        <v>нд</v>
      </c>
      <c r="G31" s="53" t="s">
        <v>51</v>
      </c>
      <c r="H31" s="53" t="s">
        <v>51</v>
      </c>
      <c r="I31" s="53" t="s">
        <v>51</v>
      </c>
      <c r="J31" s="53" t="s">
        <v>51</v>
      </c>
      <c r="K31" s="53" t="s">
        <v>51</v>
      </c>
      <c r="L31" s="53" t="s">
        <v>51</v>
      </c>
      <c r="M31" s="53" t="s">
        <v>51</v>
      </c>
      <c r="N31" s="53" t="s">
        <v>51</v>
      </c>
      <c r="O31" s="53" t="s">
        <v>51</v>
      </c>
      <c r="P31" s="53" t="s">
        <v>51</v>
      </c>
      <c r="Q31" s="53" t="s">
        <v>51</v>
      </c>
      <c r="R31" s="53" t="s">
        <v>51</v>
      </c>
      <c r="S31" s="53" t="s">
        <v>51</v>
      </c>
      <c r="T31" s="53" t="s">
        <v>51</v>
      </c>
      <c r="U31" s="53" t="s">
        <v>51</v>
      </c>
      <c r="V31" s="53" t="s">
        <v>51</v>
      </c>
      <c r="W31" s="53" t="s">
        <v>51</v>
      </c>
      <c r="X31" s="53" t="s">
        <v>51</v>
      </c>
      <c r="Y31" s="53" t="s">
        <v>51</v>
      </c>
      <c r="Z31" s="53" t="s">
        <v>51</v>
      </c>
      <c r="AA31" s="53" t="s">
        <v>51</v>
      </c>
      <c r="AB31" s="53" t="s">
        <v>51</v>
      </c>
      <c r="AC31" s="53" t="s">
        <v>51</v>
      </c>
      <c r="AD31" s="53" t="s">
        <v>51</v>
      </c>
      <c r="AE31" s="53" t="s">
        <v>51</v>
      </c>
      <c r="AF31" s="53" t="s">
        <v>51</v>
      </c>
      <c r="AG31" s="53" t="s">
        <v>51</v>
      </c>
      <c r="AH31" s="53" t="s">
        <v>51</v>
      </c>
      <c r="AI31" s="53" t="s">
        <v>51</v>
      </c>
      <c r="AJ31" s="53" t="s">
        <v>51</v>
      </c>
      <c r="AK31" s="53" t="s">
        <v>51</v>
      </c>
      <c r="AL31" s="53" t="s">
        <v>51</v>
      </c>
      <c r="AM31" s="53" t="s">
        <v>51</v>
      </c>
    </row>
    <row r="32" spans="1:40" ht="30" hidden="1" outlineLevel="1" x14ac:dyDescent="0.25">
      <c r="A32" s="66" t="s">
        <v>76</v>
      </c>
      <c r="B32" s="67" t="s">
        <v>77</v>
      </c>
      <c r="C32" s="53" t="s">
        <v>51</v>
      </c>
      <c r="D32" s="53" t="str">
        <f>[1]Ф2!D32</f>
        <v>нд</v>
      </c>
      <c r="E32" s="53" t="str">
        <f>[1]Ф2!E32</f>
        <v>нд</v>
      </c>
      <c r="F32" s="53" t="str">
        <f>[1]Ф2!F32</f>
        <v>нд</v>
      </c>
      <c r="G32" s="53" t="s">
        <v>51</v>
      </c>
      <c r="H32" s="53" t="s">
        <v>51</v>
      </c>
      <c r="I32" s="53" t="s">
        <v>51</v>
      </c>
      <c r="J32" s="53" t="s">
        <v>51</v>
      </c>
      <c r="K32" s="53" t="s">
        <v>51</v>
      </c>
      <c r="L32" s="53" t="s">
        <v>51</v>
      </c>
      <c r="M32" s="53" t="s">
        <v>51</v>
      </c>
      <c r="N32" s="53" t="s">
        <v>51</v>
      </c>
      <c r="O32" s="53" t="s">
        <v>51</v>
      </c>
      <c r="P32" s="53" t="s">
        <v>51</v>
      </c>
      <c r="Q32" s="53" t="s">
        <v>51</v>
      </c>
      <c r="R32" s="53" t="s">
        <v>51</v>
      </c>
      <c r="S32" s="53" t="s">
        <v>51</v>
      </c>
      <c r="T32" s="53" t="s">
        <v>51</v>
      </c>
      <c r="U32" s="53" t="s">
        <v>51</v>
      </c>
      <c r="V32" s="53" t="s">
        <v>51</v>
      </c>
      <c r="W32" s="53" t="s">
        <v>51</v>
      </c>
      <c r="X32" s="53" t="s">
        <v>51</v>
      </c>
      <c r="Y32" s="53" t="s">
        <v>51</v>
      </c>
      <c r="Z32" s="53" t="s">
        <v>51</v>
      </c>
      <c r="AA32" s="53" t="s">
        <v>51</v>
      </c>
      <c r="AB32" s="53" t="s">
        <v>51</v>
      </c>
      <c r="AC32" s="53" t="s">
        <v>51</v>
      </c>
      <c r="AD32" s="53" t="s">
        <v>51</v>
      </c>
      <c r="AE32" s="53" t="s">
        <v>51</v>
      </c>
      <c r="AF32" s="53" t="s">
        <v>51</v>
      </c>
      <c r="AG32" s="53" t="s">
        <v>51</v>
      </c>
      <c r="AH32" s="53" t="s">
        <v>51</v>
      </c>
      <c r="AI32" s="53" t="s">
        <v>51</v>
      </c>
      <c r="AJ32" s="53" t="s">
        <v>51</v>
      </c>
      <c r="AK32" s="53" t="s">
        <v>51</v>
      </c>
      <c r="AL32" s="53" t="s">
        <v>51</v>
      </c>
      <c r="AM32" s="53" t="s">
        <v>51</v>
      </c>
    </row>
    <row r="33" spans="1:39" ht="45" hidden="1" outlineLevel="1" x14ac:dyDescent="0.25">
      <c r="A33" s="66" t="s">
        <v>78</v>
      </c>
      <c r="B33" s="67" t="s">
        <v>79</v>
      </c>
      <c r="C33" s="53" t="s">
        <v>51</v>
      </c>
      <c r="D33" s="53" t="str">
        <f>[1]Ф2!D33</f>
        <v>нд</v>
      </c>
      <c r="E33" s="53" t="str">
        <f>[1]Ф2!E33</f>
        <v>нд</v>
      </c>
      <c r="F33" s="53" t="str">
        <f>[1]Ф2!F33</f>
        <v>нд</v>
      </c>
      <c r="G33" s="53" t="s">
        <v>51</v>
      </c>
      <c r="H33" s="53" t="s">
        <v>51</v>
      </c>
      <c r="I33" s="53" t="s">
        <v>51</v>
      </c>
      <c r="J33" s="53" t="s">
        <v>51</v>
      </c>
      <c r="K33" s="53" t="s">
        <v>51</v>
      </c>
      <c r="L33" s="53" t="s">
        <v>51</v>
      </c>
      <c r="M33" s="53" t="s">
        <v>51</v>
      </c>
      <c r="N33" s="53" t="s">
        <v>51</v>
      </c>
      <c r="O33" s="53" t="s">
        <v>51</v>
      </c>
      <c r="P33" s="53" t="s">
        <v>51</v>
      </c>
      <c r="Q33" s="53" t="s">
        <v>51</v>
      </c>
      <c r="R33" s="53" t="s">
        <v>51</v>
      </c>
      <c r="S33" s="53" t="s">
        <v>51</v>
      </c>
      <c r="T33" s="53" t="s">
        <v>51</v>
      </c>
      <c r="U33" s="53" t="s">
        <v>51</v>
      </c>
      <c r="V33" s="53" t="s">
        <v>51</v>
      </c>
      <c r="W33" s="53" t="s">
        <v>51</v>
      </c>
      <c r="X33" s="53" t="s">
        <v>51</v>
      </c>
      <c r="Y33" s="53" t="s">
        <v>51</v>
      </c>
      <c r="Z33" s="53" t="s">
        <v>51</v>
      </c>
      <c r="AA33" s="53" t="s">
        <v>51</v>
      </c>
      <c r="AB33" s="53" t="s">
        <v>51</v>
      </c>
      <c r="AC33" s="53" t="s">
        <v>51</v>
      </c>
      <c r="AD33" s="53" t="s">
        <v>51</v>
      </c>
      <c r="AE33" s="53" t="s">
        <v>51</v>
      </c>
      <c r="AF33" s="53" t="s">
        <v>51</v>
      </c>
      <c r="AG33" s="53" t="s">
        <v>51</v>
      </c>
      <c r="AH33" s="53" t="s">
        <v>51</v>
      </c>
      <c r="AI33" s="53" t="s">
        <v>51</v>
      </c>
      <c r="AJ33" s="53" t="s">
        <v>51</v>
      </c>
      <c r="AK33" s="53" t="s">
        <v>51</v>
      </c>
      <c r="AL33" s="53" t="s">
        <v>51</v>
      </c>
      <c r="AM33" s="53" t="s">
        <v>51</v>
      </c>
    </row>
    <row r="34" spans="1:39" ht="30" hidden="1" outlineLevel="1" x14ac:dyDescent="0.25">
      <c r="A34" s="66" t="s">
        <v>80</v>
      </c>
      <c r="B34" s="67" t="s">
        <v>81</v>
      </c>
      <c r="C34" s="53" t="s">
        <v>51</v>
      </c>
      <c r="D34" s="53" t="str">
        <f>[1]Ф2!D34</f>
        <v>нд</v>
      </c>
      <c r="E34" s="53" t="str">
        <f>[1]Ф2!E34</f>
        <v>нд</v>
      </c>
      <c r="F34" s="53" t="str">
        <f>[1]Ф2!F34</f>
        <v>нд</v>
      </c>
      <c r="G34" s="53" t="s">
        <v>51</v>
      </c>
      <c r="H34" s="53" t="s">
        <v>51</v>
      </c>
      <c r="I34" s="53" t="s">
        <v>51</v>
      </c>
      <c r="J34" s="53" t="s">
        <v>51</v>
      </c>
      <c r="K34" s="53" t="s">
        <v>51</v>
      </c>
      <c r="L34" s="53" t="s">
        <v>51</v>
      </c>
      <c r="M34" s="53" t="s">
        <v>51</v>
      </c>
      <c r="N34" s="53" t="s">
        <v>51</v>
      </c>
      <c r="O34" s="53" t="s">
        <v>51</v>
      </c>
      <c r="P34" s="53" t="s">
        <v>51</v>
      </c>
      <c r="Q34" s="53" t="s">
        <v>51</v>
      </c>
      <c r="R34" s="53" t="s">
        <v>51</v>
      </c>
      <c r="S34" s="53" t="s">
        <v>51</v>
      </c>
      <c r="T34" s="53" t="s">
        <v>51</v>
      </c>
      <c r="U34" s="53" t="s">
        <v>51</v>
      </c>
      <c r="V34" s="53" t="s">
        <v>51</v>
      </c>
      <c r="W34" s="53" t="s">
        <v>51</v>
      </c>
      <c r="X34" s="53" t="s">
        <v>51</v>
      </c>
      <c r="Y34" s="53" t="s">
        <v>51</v>
      </c>
      <c r="Z34" s="53" t="s">
        <v>51</v>
      </c>
      <c r="AA34" s="53" t="s">
        <v>51</v>
      </c>
      <c r="AB34" s="53" t="s">
        <v>51</v>
      </c>
      <c r="AC34" s="53" t="s">
        <v>51</v>
      </c>
      <c r="AD34" s="53" t="s">
        <v>51</v>
      </c>
      <c r="AE34" s="53" t="s">
        <v>51</v>
      </c>
      <c r="AF34" s="53" t="s">
        <v>51</v>
      </c>
      <c r="AG34" s="53" t="s">
        <v>51</v>
      </c>
      <c r="AH34" s="53" t="s">
        <v>51</v>
      </c>
      <c r="AI34" s="53" t="s">
        <v>51</v>
      </c>
      <c r="AJ34" s="53" t="s">
        <v>51</v>
      </c>
      <c r="AK34" s="53" t="s">
        <v>51</v>
      </c>
      <c r="AL34" s="53" t="s">
        <v>51</v>
      </c>
      <c r="AM34" s="53" t="s">
        <v>51</v>
      </c>
    </row>
    <row r="35" spans="1:39" ht="30" hidden="1" outlineLevel="1" x14ac:dyDescent="0.25">
      <c r="A35" s="66" t="s">
        <v>82</v>
      </c>
      <c r="B35" s="67" t="s">
        <v>83</v>
      </c>
      <c r="C35" s="53" t="s">
        <v>51</v>
      </c>
      <c r="D35" s="53" t="str">
        <f>[1]Ф2!D35</f>
        <v>нд</v>
      </c>
      <c r="E35" s="53" t="str">
        <f>[1]Ф2!E35</f>
        <v>нд</v>
      </c>
      <c r="F35" s="53" t="str">
        <f>[1]Ф2!F35</f>
        <v>нд</v>
      </c>
      <c r="G35" s="53" t="s">
        <v>51</v>
      </c>
      <c r="H35" s="53" t="s">
        <v>51</v>
      </c>
      <c r="I35" s="53" t="s">
        <v>51</v>
      </c>
      <c r="J35" s="53" t="s">
        <v>51</v>
      </c>
      <c r="K35" s="53" t="s">
        <v>51</v>
      </c>
      <c r="L35" s="53" t="s">
        <v>51</v>
      </c>
      <c r="M35" s="53" t="s">
        <v>51</v>
      </c>
      <c r="N35" s="53" t="s">
        <v>51</v>
      </c>
      <c r="O35" s="53" t="s">
        <v>51</v>
      </c>
      <c r="P35" s="53" t="s">
        <v>51</v>
      </c>
      <c r="Q35" s="53" t="s">
        <v>51</v>
      </c>
      <c r="R35" s="53" t="s">
        <v>51</v>
      </c>
      <c r="S35" s="53" t="s">
        <v>51</v>
      </c>
      <c r="T35" s="53" t="s">
        <v>51</v>
      </c>
      <c r="U35" s="53" t="s">
        <v>51</v>
      </c>
      <c r="V35" s="53" t="s">
        <v>51</v>
      </c>
      <c r="W35" s="53" t="s">
        <v>51</v>
      </c>
      <c r="X35" s="53" t="s">
        <v>51</v>
      </c>
      <c r="Y35" s="53" t="s">
        <v>51</v>
      </c>
      <c r="Z35" s="53" t="s">
        <v>51</v>
      </c>
      <c r="AA35" s="53" t="s">
        <v>51</v>
      </c>
      <c r="AB35" s="53" t="s">
        <v>51</v>
      </c>
      <c r="AC35" s="53" t="s">
        <v>51</v>
      </c>
      <c r="AD35" s="53" t="s">
        <v>51</v>
      </c>
      <c r="AE35" s="53" t="s">
        <v>51</v>
      </c>
      <c r="AF35" s="53" t="s">
        <v>51</v>
      </c>
      <c r="AG35" s="53" t="s">
        <v>51</v>
      </c>
      <c r="AH35" s="53" t="s">
        <v>51</v>
      </c>
      <c r="AI35" s="53" t="s">
        <v>51</v>
      </c>
      <c r="AJ35" s="53" t="s">
        <v>51</v>
      </c>
      <c r="AK35" s="53" t="s">
        <v>51</v>
      </c>
      <c r="AL35" s="53" t="s">
        <v>51</v>
      </c>
      <c r="AM35" s="53" t="s">
        <v>51</v>
      </c>
    </row>
    <row r="36" spans="1:39" ht="30" hidden="1" outlineLevel="1" x14ac:dyDescent="0.25">
      <c r="A36" s="66" t="s">
        <v>84</v>
      </c>
      <c r="B36" s="67" t="s">
        <v>85</v>
      </c>
      <c r="C36" s="53" t="s">
        <v>51</v>
      </c>
      <c r="D36" s="53" t="str">
        <f>[1]Ф2!D36</f>
        <v>нд</v>
      </c>
      <c r="E36" s="53" t="str">
        <f>[1]Ф2!E36</f>
        <v>нд</v>
      </c>
      <c r="F36" s="53" t="str">
        <f>[1]Ф2!F36</f>
        <v>нд</v>
      </c>
      <c r="G36" s="53" t="s">
        <v>51</v>
      </c>
      <c r="H36" s="53" t="s">
        <v>51</v>
      </c>
      <c r="I36" s="53" t="s">
        <v>51</v>
      </c>
      <c r="J36" s="53" t="s">
        <v>51</v>
      </c>
      <c r="K36" s="53" t="s">
        <v>51</v>
      </c>
      <c r="L36" s="53" t="s">
        <v>51</v>
      </c>
      <c r="M36" s="53" t="s">
        <v>51</v>
      </c>
      <c r="N36" s="53" t="s">
        <v>51</v>
      </c>
      <c r="O36" s="53" t="s">
        <v>51</v>
      </c>
      <c r="P36" s="53" t="s">
        <v>51</v>
      </c>
      <c r="Q36" s="53" t="s">
        <v>51</v>
      </c>
      <c r="R36" s="53" t="s">
        <v>51</v>
      </c>
      <c r="S36" s="53" t="s">
        <v>51</v>
      </c>
      <c r="T36" s="53" t="s">
        <v>51</v>
      </c>
      <c r="U36" s="53" t="s">
        <v>51</v>
      </c>
      <c r="V36" s="53" t="s">
        <v>51</v>
      </c>
      <c r="W36" s="53" t="s">
        <v>51</v>
      </c>
      <c r="X36" s="53" t="s">
        <v>51</v>
      </c>
      <c r="Y36" s="53" t="s">
        <v>51</v>
      </c>
      <c r="Z36" s="53" t="s">
        <v>51</v>
      </c>
      <c r="AA36" s="53" t="s">
        <v>51</v>
      </c>
      <c r="AB36" s="53" t="s">
        <v>51</v>
      </c>
      <c r="AC36" s="53" t="s">
        <v>51</v>
      </c>
      <c r="AD36" s="53" t="s">
        <v>51</v>
      </c>
      <c r="AE36" s="53" t="s">
        <v>51</v>
      </c>
      <c r="AF36" s="53" t="s">
        <v>51</v>
      </c>
      <c r="AG36" s="53" t="s">
        <v>51</v>
      </c>
      <c r="AH36" s="53" t="s">
        <v>51</v>
      </c>
      <c r="AI36" s="53" t="s">
        <v>51</v>
      </c>
      <c r="AJ36" s="53" t="s">
        <v>51</v>
      </c>
      <c r="AK36" s="53" t="s">
        <v>51</v>
      </c>
      <c r="AL36" s="53" t="s">
        <v>51</v>
      </c>
      <c r="AM36" s="53" t="s">
        <v>51</v>
      </c>
    </row>
    <row r="37" spans="1:39" ht="60" hidden="1" outlineLevel="1" x14ac:dyDescent="0.25">
      <c r="A37" s="66" t="s">
        <v>84</v>
      </c>
      <c r="B37" s="67" t="s">
        <v>86</v>
      </c>
      <c r="C37" s="53" t="s">
        <v>51</v>
      </c>
      <c r="D37" s="53" t="str">
        <f>[1]Ф2!D37</f>
        <v>нд</v>
      </c>
      <c r="E37" s="53" t="str">
        <f>[1]Ф2!E37</f>
        <v>нд</v>
      </c>
      <c r="F37" s="53" t="str">
        <f>[1]Ф2!F37</f>
        <v>нд</v>
      </c>
      <c r="G37" s="53" t="s">
        <v>51</v>
      </c>
      <c r="H37" s="53" t="s">
        <v>51</v>
      </c>
      <c r="I37" s="53" t="s">
        <v>51</v>
      </c>
      <c r="J37" s="53" t="s">
        <v>51</v>
      </c>
      <c r="K37" s="53" t="s">
        <v>51</v>
      </c>
      <c r="L37" s="53" t="s">
        <v>51</v>
      </c>
      <c r="M37" s="53" t="s">
        <v>51</v>
      </c>
      <c r="N37" s="53" t="s">
        <v>51</v>
      </c>
      <c r="O37" s="53" t="s">
        <v>51</v>
      </c>
      <c r="P37" s="53" t="s">
        <v>51</v>
      </c>
      <c r="Q37" s="53" t="s">
        <v>51</v>
      </c>
      <c r="R37" s="53" t="s">
        <v>51</v>
      </c>
      <c r="S37" s="53" t="s">
        <v>51</v>
      </c>
      <c r="T37" s="53" t="s">
        <v>51</v>
      </c>
      <c r="U37" s="53" t="s">
        <v>51</v>
      </c>
      <c r="V37" s="53" t="s">
        <v>51</v>
      </c>
      <c r="W37" s="53" t="s">
        <v>51</v>
      </c>
      <c r="X37" s="53" t="s">
        <v>51</v>
      </c>
      <c r="Y37" s="53" t="s">
        <v>51</v>
      </c>
      <c r="Z37" s="53" t="s">
        <v>51</v>
      </c>
      <c r="AA37" s="53" t="s">
        <v>51</v>
      </c>
      <c r="AB37" s="53" t="s">
        <v>51</v>
      </c>
      <c r="AC37" s="53" t="s">
        <v>51</v>
      </c>
      <c r="AD37" s="53" t="s">
        <v>51</v>
      </c>
      <c r="AE37" s="53" t="s">
        <v>51</v>
      </c>
      <c r="AF37" s="53" t="s">
        <v>51</v>
      </c>
      <c r="AG37" s="53" t="s">
        <v>51</v>
      </c>
      <c r="AH37" s="53" t="s">
        <v>51</v>
      </c>
      <c r="AI37" s="53" t="s">
        <v>51</v>
      </c>
      <c r="AJ37" s="53" t="s">
        <v>51</v>
      </c>
      <c r="AK37" s="53" t="s">
        <v>51</v>
      </c>
      <c r="AL37" s="53" t="s">
        <v>51</v>
      </c>
      <c r="AM37" s="53" t="s">
        <v>51</v>
      </c>
    </row>
    <row r="38" spans="1:39" ht="45" hidden="1" outlineLevel="1" x14ac:dyDescent="0.25">
      <c r="A38" s="66" t="s">
        <v>84</v>
      </c>
      <c r="B38" s="67" t="s">
        <v>87</v>
      </c>
      <c r="C38" s="53" t="s">
        <v>51</v>
      </c>
      <c r="D38" s="53" t="str">
        <f>[1]Ф2!D38</f>
        <v>нд</v>
      </c>
      <c r="E38" s="53" t="str">
        <f>[1]Ф2!E38</f>
        <v>нд</v>
      </c>
      <c r="F38" s="53" t="str">
        <f>[1]Ф2!F38</f>
        <v>нд</v>
      </c>
      <c r="G38" s="53" t="s">
        <v>51</v>
      </c>
      <c r="H38" s="53" t="s">
        <v>51</v>
      </c>
      <c r="I38" s="53" t="s">
        <v>51</v>
      </c>
      <c r="J38" s="53" t="s">
        <v>51</v>
      </c>
      <c r="K38" s="53" t="s">
        <v>51</v>
      </c>
      <c r="L38" s="53" t="s">
        <v>51</v>
      </c>
      <c r="M38" s="53" t="s">
        <v>51</v>
      </c>
      <c r="N38" s="53" t="s">
        <v>51</v>
      </c>
      <c r="O38" s="53" t="s">
        <v>51</v>
      </c>
      <c r="P38" s="53" t="s">
        <v>51</v>
      </c>
      <c r="Q38" s="53" t="s">
        <v>51</v>
      </c>
      <c r="R38" s="53" t="s">
        <v>51</v>
      </c>
      <c r="S38" s="53" t="s">
        <v>51</v>
      </c>
      <c r="T38" s="53" t="s">
        <v>51</v>
      </c>
      <c r="U38" s="53" t="s">
        <v>51</v>
      </c>
      <c r="V38" s="53" t="s">
        <v>51</v>
      </c>
      <c r="W38" s="53" t="s">
        <v>51</v>
      </c>
      <c r="X38" s="53" t="s">
        <v>51</v>
      </c>
      <c r="Y38" s="53" t="s">
        <v>51</v>
      </c>
      <c r="Z38" s="53" t="s">
        <v>51</v>
      </c>
      <c r="AA38" s="53" t="s">
        <v>51</v>
      </c>
      <c r="AB38" s="53" t="s">
        <v>51</v>
      </c>
      <c r="AC38" s="53" t="s">
        <v>51</v>
      </c>
      <c r="AD38" s="53" t="s">
        <v>51</v>
      </c>
      <c r="AE38" s="53" t="s">
        <v>51</v>
      </c>
      <c r="AF38" s="53" t="s">
        <v>51</v>
      </c>
      <c r="AG38" s="53" t="s">
        <v>51</v>
      </c>
      <c r="AH38" s="53" t="s">
        <v>51</v>
      </c>
      <c r="AI38" s="53" t="s">
        <v>51</v>
      </c>
      <c r="AJ38" s="53" t="s">
        <v>51</v>
      </c>
      <c r="AK38" s="53" t="s">
        <v>51</v>
      </c>
      <c r="AL38" s="53" t="s">
        <v>51</v>
      </c>
      <c r="AM38" s="53" t="s">
        <v>51</v>
      </c>
    </row>
    <row r="39" spans="1:39" ht="60" hidden="1" outlineLevel="1" x14ac:dyDescent="0.25">
      <c r="A39" s="66" t="s">
        <v>84</v>
      </c>
      <c r="B39" s="67" t="s">
        <v>88</v>
      </c>
      <c r="C39" s="53" t="s">
        <v>51</v>
      </c>
      <c r="D39" s="53" t="str">
        <f>[1]Ф2!D39</f>
        <v>нд</v>
      </c>
      <c r="E39" s="53" t="str">
        <f>[1]Ф2!E39</f>
        <v>нд</v>
      </c>
      <c r="F39" s="53" t="str">
        <f>[1]Ф2!F39</f>
        <v>нд</v>
      </c>
      <c r="G39" s="53" t="s">
        <v>51</v>
      </c>
      <c r="H39" s="53" t="s">
        <v>51</v>
      </c>
      <c r="I39" s="53" t="s">
        <v>51</v>
      </c>
      <c r="J39" s="53" t="s">
        <v>51</v>
      </c>
      <c r="K39" s="53" t="s">
        <v>51</v>
      </c>
      <c r="L39" s="53" t="s">
        <v>51</v>
      </c>
      <c r="M39" s="53" t="s">
        <v>51</v>
      </c>
      <c r="N39" s="53" t="s">
        <v>51</v>
      </c>
      <c r="O39" s="53" t="s">
        <v>51</v>
      </c>
      <c r="P39" s="53" t="s">
        <v>51</v>
      </c>
      <c r="Q39" s="53" t="s">
        <v>51</v>
      </c>
      <c r="R39" s="53" t="s">
        <v>51</v>
      </c>
      <c r="S39" s="53" t="s">
        <v>51</v>
      </c>
      <c r="T39" s="53" t="s">
        <v>51</v>
      </c>
      <c r="U39" s="53" t="s">
        <v>51</v>
      </c>
      <c r="V39" s="53" t="s">
        <v>51</v>
      </c>
      <c r="W39" s="53" t="s">
        <v>51</v>
      </c>
      <c r="X39" s="53" t="s">
        <v>51</v>
      </c>
      <c r="Y39" s="53" t="s">
        <v>51</v>
      </c>
      <c r="Z39" s="53" t="s">
        <v>51</v>
      </c>
      <c r="AA39" s="53" t="s">
        <v>51</v>
      </c>
      <c r="AB39" s="53" t="s">
        <v>51</v>
      </c>
      <c r="AC39" s="53" t="s">
        <v>51</v>
      </c>
      <c r="AD39" s="53" t="s">
        <v>51</v>
      </c>
      <c r="AE39" s="53" t="s">
        <v>51</v>
      </c>
      <c r="AF39" s="53" t="s">
        <v>51</v>
      </c>
      <c r="AG39" s="53" t="s">
        <v>51</v>
      </c>
      <c r="AH39" s="53" t="s">
        <v>51</v>
      </c>
      <c r="AI39" s="53" t="s">
        <v>51</v>
      </c>
      <c r="AJ39" s="53" t="s">
        <v>51</v>
      </c>
      <c r="AK39" s="53" t="s">
        <v>51</v>
      </c>
      <c r="AL39" s="53" t="s">
        <v>51</v>
      </c>
      <c r="AM39" s="53" t="s">
        <v>51</v>
      </c>
    </row>
    <row r="40" spans="1:39" ht="30" hidden="1" outlineLevel="1" x14ac:dyDescent="0.25">
      <c r="A40" s="66" t="s">
        <v>89</v>
      </c>
      <c r="B40" s="67" t="s">
        <v>85</v>
      </c>
      <c r="C40" s="53" t="s">
        <v>51</v>
      </c>
      <c r="D40" s="53" t="str">
        <f>[1]Ф2!D40</f>
        <v>нд</v>
      </c>
      <c r="E40" s="53" t="str">
        <f>[1]Ф2!E40</f>
        <v>нд</v>
      </c>
      <c r="F40" s="53" t="str">
        <f>[1]Ф2!F40</f>
        <v>нд</v>
      </c>
      <c r="G40" s="53" t="s">
        <v>51</v>
      </c>
      <c r="H40" s="53" t="s">
        <v>51</v>
      </c>
      <c r="I40" s="53" t="s">
        <v>51</v>
      </c>
      <c r="J40" s="53" t="s">
        <v>51</v>
      </c>
      <c r="K40" s="53" t="s">
        <v>51</v>
      </c>
      <c r="L40" s="53" t="s">
        <v>51</v>
      </c>
      <c r="M40" s="53" t="s">
        <v>51</v>
      </c>
      <c r="N40" s="53" t="s">
        <v>51</v>
      </c>
      <c r="O40" s="53" t="s">
        <v>51</v>
      </c>
      <c r="P40" s="53" t="s">
        <v>51</v>
      </c>
      <c r="Q40" s="53" t="s">
        <v>51</v>
      </c>
      <c r="R40" s="53" t="s">
        <v>51</v>
      </c>
      <c r="S40" s="53" t="s">
        <v>51</v>
      </c>
      <c r="T40" s="53" t="s">
        <v>51</v>
      </c>
      <c r="U40" s="53" t="s">
        <v>51</v>
      </c>
      <c r="V40" s="53" t="s">
        <v>51</v>
      </c>
      <c r="W40" s="53" t="s">
        <v>51</v>
      </c>
      <c r="X40" s="53" t="s">
        <v>51</v>
      </c>
      <c r="Y40" s="53" t="s">
        <v>51</v>
      </c>
      <c r="Z40" s="53" t="s">
        <v>51</v>
      </c>
      <c r="AA40" s="53" t="s">
        <v>51</v>
      </c>
      <c r="AB40" s="53" t="s">
        <v>51</v>
      </c>
      <c r="AC40" s="53" t="s">
        <v>51</v>
      </c>
      <c r="AD40" s="53" t="s">
        <v>51</v>
      </c>
      <c r="AE40" s="53" t="s">
        <v>51</v>
      </c>
      <c r="AF40" s="53" t="s">
        <v>51</v>
      </c>
      <c r="AG40" s="53" t="s">
        <v>51</v>
      </c>
      <c r="AH40" s="53" t="s">
        <v>51</v>
      </c>
      <c r="AI40" s="53" t="s">
        <v>51</v>
      </c>
      <c r="AJ40" s="53" t="s">
        <v>51</v>
      </c>
      <c r="AK40" s="53" t="s">
        <v>51</v>
      </c>
      <c r="AL40" s="53" t="s">
        <v>51</v>
      </c>
      <c r="AM40" s="53" t="s">
        <v>51</v>
      </c>
    </row>
    <row r="41" spans="1:39" ht="60" hidden="1" outlineLevel="1" x14ac:dyDescent="0.25">
      <c r="A41" s="66" t="s">
        <v>89</v>
      </c>
      <c r="B41" s="67" t="s">
        <v>86</v>
      </c>
      <c r="C41" s="53" t="s">
        <v>51</v>
      </c>
      <c r="D41" s="53" t="str">
        <f>[1]Ф2!D41</f>
        <v>нд</v>
      </c>
      <c r="E41" s="53" t="str">
        <f>[1]Ф2!E41</f>
        <v>нд</v>
      </c>
      <c r="F41" s="53" t="str">
        <f>[1]Ф2!F41</f>
        <v>нд</v>
      </c>
      <c r="G41" s="53" t="s">
        <v>51</v>
      </c>
      <c r="H41" s="53" t="s">
        <v>51</v>
      </c>
      <c r="I41" s="53" t="s">
        <v>51</v>
      </c>
      <c r="J41" s="53" t="s">
        <v>51</v>
      </c>
      <c r="K41" s="53" t="s">
        <v>51</v>
      </c>
      <c r="L41" s="53" t="s">
        <v>51</v>
      </c>
      <c r="M41" s="53" t="s">
        <v>51</v>
      </c>
      <c r="N41" s="53" t="s">
        <v>51</v>
      </c>
      <c r="O41" s="53" t="s">
        <v>51</v>
      </c>
      <c r="P41" s="53" t="s">
        <v>51</v>
      </c>
      <c r="Q41" s="53" t="s">
        <v>51</v>
      </c>
      <c r="R41" s="53" t="s">
        <v>51</v>
      </c>
      <c r="S41" s="53" t="s">
        <v>51</v>
      </c>
      <c r="T41" s="53" t="s">
        <v>51</v>
      </c>
      <c r="U41" s="53" t="s">
        <v>51</v>
      </c>
      <c r="V41" s="53" t="s">
        <v>51</v>
      </c>
      <c r="W41" s="53" t="s">
        <v>51</v>
      </c>
      <c r="X41" s="53" t="s">
        <v>51</v>
      </c>
      <c r="Y41" s="53" t="s">
        <v>51</v>
      </c>
      <c r="Z41" s="53" t="s">
        <v>51</v>
      </c>
      <c r="AA41" s="53" t="s">
        <v>51</v>
      </c>
      <c r="AB41" s="53" t="s">
        <v>51</v>
      </c>
      <c r="AC41" s="53" t="s">
        <v>51</v>
      </c>
      <c r="AD41" s="53" t="s">
        <v>51</v>
      </c>
      <c r="AE41" s="53" t="s">
        <v>51</v>
      </c>
      <c r="AF41" s="53" t="s">
        <v>51</v>
      </c>
      <c r="AG41" s="53" t="s">
        <v>51</v>
      </c>
      <c r="AH41" s="53" t="s">
        <v>51</v>
      </c>
      <c r="AI41" s="53" t="s">
        <v>51</v>
      </c>
      <c r="AJ41" s="53" t="s">
        <v>51</v>
      </c>
      <c r="AK41" s="53" t="s">
        <v>51</v>
      </c>
      <c r="AL41" s="53" t="s">
        <v>51</v>
      </c>
      <c r="AM41" s="53" t="s">
        <v>51</v>
      </c>
    </row>
    <row r="42" spans="1:39" ht="45" hidden="1" outlineLevel="1" x14ac:dyDescent="0.25">
      <c r="A42" s="66" t="s">
        <v>89</v>
      </c>
      <c r="B42" s="67" t="s">
        <v>87</v>
      </c>
      <c r="C42" s="53" t="s">
        <v>51</v>
      </c>
      <c r="D42" s="53" t="str">
        <f>[1]Ф2!D42</f>
        <v>нд</v>
      </c>
      <c r="E42" s="53" t="str">
        <f>[1]Ф2!E42</f>
        <v>нд</v>
      </c>
      <c r="F42" s="53" t="str">
        <f>[1]Ф2!F42</f>
        <v>нд</v>
      </c>
      <c r="G42" s="53" t="s">
        <v>51</v>
      </c>
      <c r="H42" s="53" t="s">
        <v>51</v>
      </c>
      <c r="I42" s="53" t="s">
        <v>51</v>
      </c>
      <c r="J42" s="53" t="s">
        <v>51</v>
      </c>
      <c r="K42" s="53" t="s">
        <v>51</v>
      </c>
      <c r="L42" s="53" t="s">
        <v>51</v>
      </c>
      <c r="M42" s="53" t="s">
        <v>51</v>
      </c>
      <c r="N42" s="53" t="s">
        <v>51</v>
      </c>
      <c r="O42" s="53" t="s">
        <v>51</v>
      </c>
      <c r="P42" s="53" t="s">
        <v>51</v>
      </c>
      <c r="Q42" s="53" t="s">
        <v>51</v>
      </c>
      <c r="R42" s="53" t="s">
        <v>51</v>
      </c>
      <c r="S42" s="53" t="s">
        <v>51</v>
      </c>
      <c r="T42" s="53" t="s">
        <v>51</v>
      </c>
      <c r="U42" s="53" t="s">
        <v>51</v>
      </c>
      <c r="V42" s="53" t="s">
        <v>51</v>
      </c>
      <c r="W42" s="53" t="s">
        <v>51</v>
      </c>
      <c r="X42" s="53" t="s">
        <v>51</v>
      </c>
      <c r="Y42" s="53" t="s">
        <v>51</v>
      </c>
      <c r="Z42" s="53" t="s">
        <v>51</v>
      </c>
      <c r="AA42" s="53" t="s">
        <v>51</v>
      </c>
      <c r="AB42" s="53" t="s">
        <v>51</v>
      </c>
      <c r="AC42" s="53" t="s">
        <v>51</v>
      </c>
      <c r="AD42" s="53" t="s">
        <v>51</v>
      </c>
      <c r="AE42" s="53" t="s">
        <v>51</v>
      </c>
      <c r="AF42" s="53" t="s">
        <v>51</v>
      </c>
      <c r="AG42" s="53" t="s">
        <v>51</v>
      </c>
      <c r="AH42" s="53" t="s">
        <v>51</v>
      </c>
      <c r="AI42" s="53" t="s">
        <v>51</v>
      </c>
      <c r="AJ42" s="53" t="s">
        <v>51</v>
      </c>
      <c r="AK42" s="53" t="s">
        <v>51</v>
      </c>
      <c r="AL42" s="53" t="s">
        <v>51</v>
      </c>
      <c r="AM42" s="53" t="s">
        <v>51</v>
      </c>
    </row>
    <row r="43" spans="1:39" ht="60" hidden="1" outlineLevel="1" x14ac:dyDescent="0.25">
      <c r="A43" s="66" t="s">
        <v>89</v>
      </c>
      <c r="B43" s="67" t="s">
        <v>90</v>
      </c>
      <c r="C43" s="53" t="s">
        <v>51</v>
      </c>
      <c r="D43" s="53" t="str">
        <f>[1]Ф2!D43</f>
        <v>нд</v>
      </c>
      <c r="E43" s="53" t="str">
        <f>[1]Ф2!E43</f>
        <v>нд</v>
      </c>
      <c r="F43" s="53" t="str">
        <f>[1]Ф2!F43</f>
        <v>нд</v>
      </c>
      <c r="G43" s="53" t="s">
        <v>51</v>
      </c>
      <c r="H43" s="53" t="s">
        <v>51</v>
      </c>
      <c r="I43" s="53" t="s">
        <v>51</v>
      </c>
      <c r="J43" s="53" t="s">
        <v>51</v>
      </c>
      <c r="K43" s="53" t="s">
        <v>51</v>
      </c>
      <c r="L43" s="53" t="s">
        <v>51</v>
      </c>
      <c r="M43" s="53" t="s">
        <v>51</v>
      </c>
      <c r="N43" s="53" t="s">
        <v>51</v>
      </c>
      <c r="O43" s="53" t="s">
        <v>51</v>
      </c>
      <c r="P43" s="53" t="s">
        <v>51</v>
      </c>
      <c r="Q43" s="53" t="s">
        <v>51</v>
      </c>
      <c r="R43" s="53" t="s">
        <v>51</v>
      </c>
      <c r="S43" s="53" t="s">
        <v>51</v>
      </c>
      <c r="T43" s="53" t="s">
        <v>51</v>
      </c>
      <c r="U43" s="53" t="s">
        <v>51</v>
      </c>
      <c r="V43" s="53" t="s">
        <v>51</v>
      </c>
      <c r="W43" s="53" t="s">
        <v>51</v>
      </c>
      <c r="X43" s="53" t="s">
        <v>51</v>
      </c>
      <c r="Y43" s="53" t="s">
        <v>51</v>
      </c>
      <c r="Z43" s="53" t="s">
        <v>51</v>
      </c>
      <c r="AA43" s="53" t="s">
        <v>51</v>
      </c>
      <c r="AB43" s="53" t="s">
        <v>51</v>
      </c>
      <c r="AC43" s="53" t="s">
        <v>51</v>
      </c>
      <c r="AD43" s="53" t="s">
        <v>51</v>
      </c>
      <c r="AE43" s="53" t="s">
        <v>51</v>
      </c>
      <c r="AF43" s="53" t="s">
        <v>51</v>
      </c>
      <c r="AG43" s="53" t="s">
        <v>51</v>
      </c>
      <c r="AH43" s="53" t="s">
        <v>51</v>
      </c>
      <c r="AI43" s="53" t="s">
        <v>51</v>
      </c>
      <c r="AJ43" s="53" t="s">
        <v>51</v>
      </c>
      <c r="AK43" s="53" t="s">
        <v>51</v>
      </c>
      <c r="AL43" s="53" t="s">
        <v>51</v>
      </c>
      <c r="AM43" s="53" t="s">
        <v>51</v>
      </c>
    </row>
    <row r="44" spans="1:39" ht="45" hidden="1" outlineLevel="1" x14ac:dyDescent="0.25">
      <c r="A44" s="66" t="s">
        <v>91</v>
      </c>
      <c r="B44" s="67" t="s">
        <v>92</v>
      </c>
      <c r="C44" s="53" t="s">
        <v>51</v>
      </c>
      <c r="D44" s="53" t="str">
        <f>[1]Ф2!D44</f>
        <v>нд</v>
      </c>
      <c r="E44" s="53" t="str">
        <f>[1]Ф2!E44</f>
        <v>нд</v>
      </c>
      <c r="F44" s="53" t="str">
        <f>[1]Ф2!F44</f>
        <v>нд</v>
      </c>
      <c r="G44" s="53" t="s">
        <v>51</v>
      </c>
      <c r="H44" s="53" t="s">
        <v>51</v>
      </c>
      <c r="I44" s="53" t="s">
        <v>51</v>
      </c>
      <c r="J44" s="53" t="s">
        <v>51</v>
      </c>
      <c r="K44" s="53" t="s">
        <v>51</v>
      </c>
      <c r="L44" s="53" t="s">
        <v>51</v>
      </c>
      <c r="M44" s="53" t="s">
        <v>51</v>
      </c>
      <c r="N44" s="53" t="s">
        <v>51</v>
      </c>
      <c r="O44" s="53" t="s">
        <v>51</v>
      </c>
      <c r="P44" s="53" t="s">
        <v>51</v>
      </c>
      <c r="Q44" s="53" t="s">
        <v>51</v>
      </c>
      <c r="R44" s="53" t="s">
        <v>51</v>
      </c>
      <c r="S44" s="53" t="s">
        <v>51</v>
      </c>
      <c r="T44" s="53" t="s">
        <v>51</v>
      </c>
      <c r="U44" s="53" t="s">
        <v>51</v>
      </c>
      <c r="V44" s="53" t="s">
        <v>51</v>
      </c>
      <c r="W44" s="53" t="s">
        <v>51</v>
      </c>
      <c r="X44" s="53" t="s">
        <v>51</v>
      </c>
      <c r="Y44" s="53" t="s">
        <v>51</v>
      </c>
      <c r="Z44" s="53" t="s">
        <v>51</v>
      </c>
      <c r="AA44" s="53" t="s">
        <v>51</v>
      </c>
      <c r="AB44" s="53" t="s">
        <v>51</v>
      </c>
      <c r="AC44" s="53" t="s">
        <v>51</v>
      </c>
      <c r="AD44" s="53" t="s">
        <v>51</v>
      </c>
      <c r="AE44" s="53" t="s">
        <v>51</v>
      </c>
      <c r="AF44" s="53" t="s">
        <v>51</v>
      </c>
      <c r="AG44" s="53" t="s">
        <v>51</v>
      </c>
      <c r="AH44" s="53" t="s">
        <v>51</v>
      </c>
      <c r="AI44" s="53" t="s">
        <v>51</v>
      </c>
      <c r="AJ44" s="53" t="s">
        <v>51</v>
      </c>
      <c r="AK44" s="53" t="s">
        <v>51</v>
      </c>
      <c r="AL44" s="53" t="s">
        <v>51</v>
      </c>
      <c r="AM44" s="53" t="s">
        <v>51</v>
      </c>
    </row>
    <row r="45" spans="1:39" ht="45" hidden="1" outlineLevel="1" x14ac:dyDescent="0.25">
      <c r="A45" s="66" t="s">
        <v>93</v>
      </c>
      <c r="B45" s="67" t="s">
        <v>94</v>
      </c>
      <c r="C45" s="53" t="s">
        <v>51</v>
      </c>
      <c r="D45" s="53" t="str">
        <f>[1]Ф2!D45</f>
        <v>нд</v>
      </c>
      <c r="E45" s="53" t="str">
        <f>[1]Ф2!E45</f>
        <v>нд</v>
      </c>
      <c r="F45" s="53" t="str">
        <f>[1]Ф2!F45</f>
        <v>нд</v>
      </c>
      <c r="G45" s="53" t="s">
        <v>51</v>
      </c>
      <c r="H45" s="53" t="s">
        <v>51</v>
      </c>
      <c r="I45" s="53" t="s">
        <v>51</v>
      </c>
      <c r="J45" s="53" t="s">
        <v>51</v>
      </c>
      <c r="K45" s="53" t="s">
        <v>51</v>
      </c>
      <c r="L45" s="53" t="s">
        <v>51</v>
      </c>
      <c r="M45" s="53" t="s">
        <v>51</v>
      </c>
      <c r="N45" s="53" t="s">
        <v>51</v>
      </c>
      <c r="O45" s="53" t="s">
        <v>51</v>
      </c>
      <c r="P45" s="53" t="s">
        <v>51</v>
      </c>
      <c r="Q45" s="53" t="s">
        <v>51</v>
      </c>
      <c r="R45" s="53" t="s">
        <v>51</v>
      </c>
      <c r="S45" s="53" t="s">
        <v>51</v>
      </c>
      <c r="T45" s="53" t="s">
        <v>51</v>
      </c>
      <c r="U45" s="53" t="s">
        <v>51</v>
      </c>
      <c r="V45" s="53" t="s">
        <v>51</v>
      </c>
      <c r="W45" s="53" t="s">
        <v>51</v>
      </c>
      <c r="X45" s="53" t="s">
        <v>51</v>
      </c>
      <c r="Y45" s="53" t="s">
        <v>51</v>
      </c>
      <c r="Z45" s="53" t="s">
        <v>51</v>
      </c>
      <c r="AA45" s="53" t="s">
        <v>51</v>
      </c>
      <c r="AB45" s="53" t="s">
        <v>51</v>
      </c>
      <c r="AC45" s="53" t="s">
        <v>51</v>
      </c>
      <c r="AD45" s="53" t="s">
        <v>51</v>
      </c>
      <c r="AE45" s="53" t="s">
        <v>51</v>
      </c>
      <c r="AF45" s="53" t="s">
        <v>51</v>
      </c>
      <c r="AG45" s="53" t="s">
        <v>51</v>
      </c>
      <c r="AH45" s="53" t="s">
        <v>51</v>
      </c>
      <c r="AI45" s="53" t="s">
        <v>51</v>
      </c>
      <c r="AJ45" s="53" t="s">
        <v>51</v>
      </c>
      <c r="AK45" s="53" t="s">
        <v>51</v>
      </c>
      <c r="AL45" s="53" t="s">
        <v>51</v>
      </c>
      <c r="AM45" s="53" t="s">
        <v>51</v>
      </c>
    </row>
    <row r="46" spans="1:39" ht="45" hidden="1" outlineLevel="1" x14ac:dyDescent="0.25">
      <c r="A46" s="66" t="s">
        <v>95</v>
      </c>
      <c r="B46" s="67" t="s">
        <v>96</v>
      </c>
      <c r="C46" s="53" t="s">
        <v>51</v>
      </c>
      <c r="D46" s="53" t="str">
        <f>[1]Ф2!D46</f>
        <v>нд</v>
      </c>
      <c r="E46" s="53" t="str">
        <f>[1]Ф2!E46</f>
        <v>нд</v>
      </c>
      <c r="F46" s="53" t="str">
        <f>[1]Ф2!F46</f>
        <v>нд</v>
      </c>
      <c r="G46" s="53" t="s">
        <v>51</v>
      </c>
      <c r="H46" s="53" t="s">
        <v>51</v>
      </c>
      <c r="I46" s="53" t="s">
        <v>51</v>
      </c>
      <c r="J46" s="53" t="s">
        <v>51</v>
      </c>
      <c r="K46" s="53" t="s">
        <v>51</v>
      </c>
      <c r="L46" s="53" t="s">
        <v>51</v>
      </c>
      <c r="M46" s="53" t="s">
        <v>51</v>
      </c>
      <c r="N46" s="53" t="s">
        <v>51</v>
      </c>
      <c r="O46" s="53" t="s">
        <v>51</v>
      </c>
      <c r="P46" s="53" t="s">
        <v>51</v>
      </c>
      <c r="Q46" s="53" t="s">
        <v>51</v>
      </c>
      <c r="R46" s="53" t="s">
        <v>51</v>
      </c>
      <c r="S46" s="53" t="s">
        <v>51</v>
      </c>
      <c r="T46" s="53" t="s">
        <v>51</v>
      </c>
      <c r="U46" s="53" t="s">
        <v>51</v>
      </c>
      <c r="V46" s="53" t="s">
        <v>51</v>
      </c>
      <c r="W46" s="53" t="s">
        <v>51</v>
      </c>
      <c r="X46" s="53" t="s">
        <v>51</v>
      </c>
      <c r="Y46" s="53" t="s">
        <v>51</v>
      </c>
      <c r="Z46" s="53" t="s">
        <v>51</v>
      </c>
      <c r="AA46" s="53" t="s">
        <v>51</v>
      </c>
      <c r="AB46" s="53" t="s">
        <v>51</v>
      </c>
      <c r="AC46" s="53" t="s">
        <v>51</v>
      </c>
      <c r="AD46" s="53" t="s">
        <v>51</v>
      </c>
      <c r="AE46" s="53" t="s">
        <v>51</v>
      </c>
      <c r="AF46" s="53" t="s">
        <v>51</v>
      </c>
      <c r="AG46" s="53" t="s">
        <v>51</v>
      </c>
      <c r="AH46" s="53" t="s">
        <v>51</v>
      </c>
      <c r="AI46" s="53" t="s">
        <v>51</v>
      </c>
      <c r="AJ46" s="53" t="s">
        <v>51</v>
      </c>
      <c r="AK46" s="53" t="s">
        <v>51</v>
      </c>
      <c r="AL46" s="53" t="s">
        <v>51</v>
      </c>
      <c r="AM46" s="53" t="s">
        <v>51</v>
      </c>
    </row>
    <row r="47" spans="1:39" ht="30" collapsed="1" x14ac:dyDescent="0.25">
      <c r="A47" s="68" t="s">
        <v>97</v>
      </c>
      <c r="B47" s="69" t="s">
        <v>98</v>
      </c>
      <c r="C47" s="58" t="s">
        <v>51</v>
      </c>
      <c r="D47" s="58" t="str">
        <f>[1]Ф2!D47</f>
        <v>П</v>
      </c>
      <c r="E47" s="58">
        <f>E18</f>
        <v>2023</v>
      </c>
      <c r="F47" s="58">
        <v>2026</v>
      </c>
      <c r="G47" s="58">
        <f>F47</f>
        <v>2026</v>
      </c>
      <c r="H47" s="59">
        <f>H64+H49</f>
        <v>74.057482680873392</v>
      </c>
      <c r="I47" s="59">
        <f>I64+I49</f>
        <v>18.5814056</v>
      </c>
      <c r="J47" s="58" t="s">
        <v>51</v>
      </c>
      <c r="K47" s="59">
        <f>K64+K49</f>
        <v>74.057482680873392</v>
      </c>
      <c r="L47" s="59">
        <f>L64+L49</f>
        <v>5.6404759344447486</v>
      </c>
      <c r="M47" s="59">
        <f>M64+M49</f>
        <v>31.802835166604901</v>
      </c>
      <c r="N47" s="59">
        <f>N64+N49</f>
        <v>36.614171579823719</v>
      </c>
      <c r="O47" s="59">
        <f t="shared" ref="O47" si="8">O64</f>
        <v>0</v>
      </c>
      <c r="P47" s="58" t="s">
        <v>51</v>
      </c>
      <c r="Q47" s="58" t="s">
        <v>51</v>
      </c>
      <c r="R47" s="58" t="s">
        <v>51</v>
      </c>
      <c r="S47" s="58" t="s">
        <v>51</v>
      </c>
      <c r="T47" s="58" t="s">
        <v>51</v>
      </c>
      <c r="U47" s="58" t="s">
        <v>51</v>
      </c>
      <c r="V47" s="58" t="s">
        <v>51</v>
      </c>
      <c r="W47" s="58" t="s">
        <v>51</v>
      </c>
      <c r="X47" s="58" t="s">
        <v>51</v>
      </c>
      <c r="Y47" s="58" t="s">
        <v>51</v>
      </c>
      <c r="Z47" s="58" t="s">
        <v>51</v>
      </c>
      <c r="AA47" s="58" t="s">
        <v>51</v>
      </c>
      <c r="AB47" s="58" t="s">
        <v>51</v>
      </c>
      <c r="AC47" s="62">
        <f>AC64+AC49</f>
        <v>16.882485651200003</v>
      </c>
      <c r="AD47" s="62">
        <f>AD64+AD49</f>
        <v>18.5814056</v>
      </c>
      <c r="AE47" s="62">
        <f>AE64+AE49</f>
        <v>16.288264691712001</v>
      </c>
      <c r="AF47" s="62" t="s">
        <v>51</v>
      </c>
      <c r="AG47" s="62">
        <f>AG64+AG49</f>
        <v>19.605825726955523</v>
      </c>
      <c r="AH47" s="62" t="s">
        <v>51</v>
      </c>
      <c r="AI47" s="62">
        <f>AI64+AI49</f>
        <v>21.28090661100585</v>
      </c>
      <c r="AJ47" s="62" t="s">
        <v>51</v>
      </c>
      <c r="AK47" s="59">
        <f>AK64+AK49</f>
        <v>74.057482680873392</v>
      </c>
      <c r="AL47" s="59">
        <f>AL64+AL49</f>
        <v>18.5814056</v>
      </c>
      <c r="AM47" s="58" t="s">
        <v>51</v>
      </c>
    </row>
    <row r="48" spans="1:39" ht="34.5" customHeight="1" x14ac:dyDescent="0.25">
      <c r="A48" s="66" t="s">
        <v>99</v>
      </c>
      <c r="B48" s="67" t="s">
        <v>100</v>
      </c>
      <c r="C48" s="53" t="s">
        <v>51</v>
      </c>
      <c r="D48" s="53" t="s">
        <v>51</v>
      </c>
      <c r="E48" s="53" t="s">
        <v>51</v>
      </c>
      <c r="F48" s="53" t="s">
        <v>51</v>
      </c>
      <c r="G48" s="53" t="s">
        <v>51</v>
      </c>
      <c r="H48" s="53" t="s">
        <v>51</v>
      </c>
      <c r="I48" s="53" t="s">
        <v>51</v>
      </c>
      <c r="J48" s="53" t="s">
        <v>51</v>
      </c>
      <c r="K48" s="53" t="s">
        <v>51</v>
      </c>
      <c r="L48" s="53" t="s">
        <v>51</v>
      </c>
      <c r="M48" s="53" t="s">
        <v>51</v>
      </c>
      <c r="N48" s="53" t="s">
        <v>51</v>
      </c>
      <c r="O48" s="53" t="s">
        <v>51</v>
      </c>
      <c r="P48" s="53" t="s">
        <v>51</v>
      </c>
      <c r="Q48" s="53" t="s">
        <v>51</v>
      </c>
      <c r="R48" s="53" t="s">
        <v>51</v>
      </c>
      <c r="S48" s="53" t="s">
        <v>51</v>
      </c>
      <c r="T48" s="53" t="s">
        <v>51</v>
      </c>
      <c r="U48" s="53" t="s">
        <v>51</v>
      </c>
      <c r="V48" s="53" t="s">
        <v>51</v>
      </c>
      <c r="W48" s="53" t="s">
        <v>51</v>
      </c>
      <c r="X48" s="53" t="s">
        <v>51</v>
      </c>
      <c r="Y48" s="53" t="s">
        <v>51</v>
      </c>
      <c r="Z48" s="53" t="s">
        <v>51</v>
      </c>
      <c r="AA48" s="53" t="s">
        <v>51</v>
      </c>
      <c r="AB48" s="53" t="s">
        <v>51</v>
      </c>
      <c r="AC48" s="53" t="s">
        <v>51</v>
      </c>
      <c r="AD48" s="53" t="s">
        <v>51</v>
      </c>
      <c r="AE48" s="53" t="s">
        <v>51</v>
      </c>
      <c r="AF48" s="53" t="s">
        <v>51</v>
      </c>
      <c r="AG48" s="53" t="s">
        <v>51</v>
      </c>
      <c r="AH48" s="53" t="s">
        <v>51</v>
      </c>
      <c r="AI48" s="53" t="s">
        <v>51</v>
      </c>
      <c r="AJ48" s="53" t="s">
        <v>51</v>
      </c>
      <c r="AK48" s="54" t="s">
        <v>51</v>
      </c>
      <c r="AL48" s="54" t="s">
        <v>51</v>
      </c>
      <c r="AM48" s="53" t="s">
        <v>51</v>
      </c>
    </row>
    <row r="49" spans="1:39" ht="18.75" customHeight="1" outlineLevel="1" x14ac:dyDescent="0.25">
      <c r="A49" s="68" t="s">
        <v>101</v>
      </c>
      <c r="B49" s="69" t="s">
        <v>102</v>
      </c>
      <c r="C49" s="58" t="s">
        <v>51</v>
      </c>
      <c r="D49" s="58" t="s">
        <v>103</v>
      </c>
      <c r="E49" s="58">
        <f>E18</f>
        <v>2023</v>
      </c>
      <c r="F49" s="58">
        <v>2026</v>
      </c>
      <c r="G49" s="58">
        <f>F49</f>
        <v>2026</v>
      </c>
      <c r="H49" s="59">
        <f>SUM(H50:H62)</f>
        <v>16.259356686206566</v>
      </c>
      <c r="I49" s="59">
        <f>SUM(I50:I62)</f>
        <v>1.077288</v>
      </c>
      <c r="J49" s="58" t="s">
        <v>51</v>
      </c>
      <c r="K49" s="62">
        <f>SUM(K50:K62)</f>
        <v>16.259356686206566</v>
      </c>
      <c r="L49" s="62">
        <f>SUM(L50:L62)</f>
        <v>0.53366384090972152</v>
      </c>
      <c r="M49" s="62">
        <f>SUM(M50:M62)</f>
        <v>5.2610129173688325</v>
      </c>
      <c r="N49" s="62">
        <f>SUM(N50:N62)</f>
        <v>10.464679927928014</v>
      </c>
      <c r="O49" s="58" t="s">
        <v>51</v>
      </c>
      <c r="P49" s="70">
        <f>SUM(P50:P62)</f>
        <v>1.077288</v>
      </c>
      <c r="Q49" s="70">
        <f>SUM(Q50:Q62)</f>
        <v>0</v>
      </c>
      <c r="R49" s="70">
        <f>SUM(R50:R62)</f>
        <v>0.36719099999999999</v>
      </c>
      <c r="S49" s="70">
        <f>SUM(S50:S62)</f>
        <v>0.71009699999999998</v>
      </c>
      <c r="T49" s="58" t="s">
        <v>51</v>
      </c>
      <c r="U49" s="58" t="s">
        <v>51</v>
      </c>
      <c r="V49" s="58" t="s">
        <v>51</v>
      </c>
      <c r="W49" s="58" t="s">
        <v>51</v>
      </c>
      <c r="X49" s="58" t="s">
        <v>51</v>
      </c>
      <c r="Y49" s="58" t="s">
        <v>51</v>
      </c>
      <c r="Z49" s="58" t="s">
        <v>51</v>
      </c>
      <c r="AA49" s="58" t="s">
        <v>51</v>
      </c>
      <c r="AB49" s="58" t="s">
        <v>51</v>
      </c>
      <c r="AC49" s="62">
        <f>SUM(AC50:AC62)</f>
        <v>4.7657329408000004</v>
      </c>
      <c r="AD49" s="62">
        <f>SUM(AD50:AD62)</f>
        <v>1.077288</v>
      </c>
      <c r="AE49" s="62">
        <f>SUM(AE50:AE62)</f>
        <v>1.146218418176</v>
      </c>
      <c r="AF49" s="62" t="s">
        <v>51</v>
      </c>
      <c r="AG49" s="62">
        <f>SUM(AG50:AG62)</f>
        <v>5.3884059628339198</v>
      </c>
      <c r="AH49" s="62" t="s">
        <v>51</v>
      </c>
      <c r="AI49" s="62">
        <f>SUM(AI50:AI62)</f>
        <v>4.9589993643966466</v>
      </c>
      <c r="AJ49" s="62" t="s">
        <v>51</v>
      </c>
      <c r="AK49" s="59">
        <f>SUM(AK50:AK62)</f>
        <v>16.259356686206566</v>
      </c>
      <c r="AL49" s="59">
        <f>SUM(AL50:AL62)</f>
        <v>1.077288</v>
      </c>
      <c r="AM49" s="58" t="s">
        <v>51</v>
      </c>
    </row>
    <row r="50" spans="1:39" ht="39" customHeight="1" x14ac:dyDescent="0.25">
      <c r="A50" s="71" t="s">
        <v>104</v>
      </c>
      <c r="B50" s="72" t="str">
        <f>'[2]Ф2 '!B50</f>
        <v>ЛЭП-10 кВ ф. №1 ПС "Пожарское" реконструкция КТП № 4 с. Пожарское, Пожарский район</v>
      </c>
      <c r="C50" s="73" t="str">
        <f>'[2]Ф2 '!C50</f>
        <v>L_ДЭСК_019</v>
      </c>
      <c r="D50" s="74" t="s">
        <v>103</v>
      </c>
      <c r="E50" s="74">
        <v>2023</v>
      </c>
      <c r="F50" s="74">
        <v>2023</v>
      </c>
      <c r="G50" s="74">
        <f t="shared" ref="G50:G62" si="9">F50</f>
        <v>2023</v>
      </c>
      <c r="H50" s="75">
        <f>'[2]Ф2 '!H50/1.2</f>
        <v>1.1021330944000001</v>
      </c>
      <c r="I50" s="76">
        <f>1.2927456/1.2</f>
        <v>1.077288</v>
      </c>
      <c r="J50" s="74" t="s">
        <v>51</v>
      </c>
      <c r="K50" s="75">
        <v>1.1021330943999998</v>
      </c>
      <c r="L50" s="75">
        <v>3.3363033600000001E-2</v>
      </c>
      <c r="M50" s="75">
        <v>0.2939734719999999</v>
      </c>
      <c r="N50" s="75">
        <v>0.77479658880000002</v>
      </c>
      <c r="O50" s="75" t="s">
        <v>51</v>
      </c>
      <c r="P50" s="77">
        <f>SUM(Q50:T50)</f>
        <v>1.077288</v>
      </c>
      <c r="Q50" s="77">
        <v>0</v>
      </c>
      <c r="R50" s="77">
        <v>0.36719099999999999</v>
      </c>
      <c r="S50" s="77">
        <v>0.71009699999999998</v>
      </c>
      <c r="T50" s="75" t="s">
        <v>51</v>
      </c>
      <c r="U50" s="74" t="s">
        <v>51</v>
      </c>
      <c r="V50" s="74" t="s">
        <v>51</v>
      </c>
      <c r="W50" s="74" t="s">
        <v>51</v>
      </c>
      <c r="X50" s="74" t="s">
        <v>51</v>
      </c>
      <c r="Y50" s="74" t="s">
        <v>51</v>
      </c>
      <c r="Z50" s="74" t="s">
        <v>51</v>
      </c>
      <c r="AA50" s="74" t="s">
        <v>51</v>
      </c>
      <c r="AB50" s="74" t="s">
        <v>51</v>
      </c>
      <c r="AC50" s="76">
        <f>H50</f>
        <v>1.1021330944000001</v>
      </c>
      <c r="AD50" s="76">
        <f>I50</f>
        <v>1.077288</v>
      </c>
      <c r="AE50" s="74" t="s">
        <v>51</v>
      </c>
      <c r="AF50" s="75" t="str">
        <f>[1]Ф4!BO101</f>
        <v>нд</v>
      </c>
      <c r="AG50" s="74" t="s">
        <v>51</v>
      </c>
      <c r="AH50" s="74" t="s">
        <v>51</v>
      </c>
      <c r="AI50" s="74" t="s">
        <v>51</v>
      </c>
      <c r="AJ50" s="74" t="s">
        <v>51</v>
      </c>
      <c r="AK50" s="75">
        <f>H50</f>
        <v>1.1021330944000001</v>
      </c>
      <c r="AL50" s="75">
        <f>I50</f>
        <v>1.077288</v>
      </c>
      <c r="AM50" s="78" t="str">
        <f>'[2]Ф2 '!CQ50</f>
        <v xml:space="preserve">перераспределение итоговой суммы между источниками финансирования </v>
      </c>
    </row>
    <row r="51" spans="1:39" ht="24" customHeight="1" x14ac:dyDescent="0.25">
      <c r="A51" s="71" t="s">
        <v>105</v>
      </c>
      <c r="B51" s="72" t="s">
        <v>106</v>
      </c>
      <c r="C51" s="73" t="str">
        <f>'[2]Ф2 '!C51</f>
        <v>L_ДЭСК_020</v>
      </c>
      <c r="D51" s="74" t="s">
        <v>103</v>
      </c>
      <c r="E51" s="74">
        <v>2023</v>
      </c>
      <c r="F51" s="74">
        <v>2023</v>
      </c>
      <c r="G51" s="74"/>
      <c r="H51" s="75">
        <f>'[2]Ф2 '!H51/1.2</f>
        <v>1.5768278656000001</v>
      </c>
      <c r="I51" s="76">
        <v>0</v>
      </c>
      <c r="J51" s="74" t="s">
        <v>51</v>
      </c>
      <c r="K51" s="75">
        <v>1.5768278656000003</v>
      </c>
      <c r="L51" s="75">
        <v>6.2929651200000006E-2</v>
      </c>
      <c r="M51" s="75">
        <v>1.2541087104000004</v>
      </c>
      <c r="N51" s="75">
        <v>0.259789504</v>
      </c>
      <c r="O51" s="75" t="s">
        <v>51</v>
      </c>
      <c r="P51" s="77">
        <v>0</v>
      </c>
      <c r="Q51" s="77">
        <v>0</v>
      </c>
      <c r="R51" s="77">
        <v>0</v>
      </c>
      <c r="S51" s="77">
        <v>0</v>
      </c>
      <c r="T51" s="75" t="s">
        <v>51</v>
      </c>
      <c r="U51" s="74" t="s">
        <v>51</v>
      </c>
      <c r="V51" s="74" t="s">
        <v>51</v>
      </c>
      <c r="W51" s="74" t="s">
        <v>51</v>
      </c>
      <c r="X51" s="74" t="s">
        <v>51</v>
      </c>
      <c r="Y51" s="74" t="s">
        <v>51</v>
      </c>
      <c r="Z51" s="74" t="s">
        <v>51</v>
      </c>
      <c r="AA51" s="74" t="s">
        <v>51</v>
      </c>
      <c r="AB51" s="74" t="s">
        <v>51</v>
      </c>
      <c r="AC51" s="76">
        <f t="shared" ref="AC51:AD53" si="10">H51</f>
        <v>1.5768278656000001</v>
      </c>
      <c r="AD51" s="76">
        <f t="shared" si="10"/>
        <v>0</v>
      </c>
      <c r="AE51" s="74" t="s">
        <v>51</v>
      </c>
      <c r="AF51" s="75" t="str">
        <f>[1]Ф4!BO102</f>
        <v>нд</v>
      </c>
      <c r="AG51" s="74" t="s">
        <v>51</v>
      </c>
      <c r="AH51" s="74" t="s">
        <v>51</v>
      </c>
      <c r="AI51" s="74" t="s">
        <v>51</v>
      </c>
      <c r="AJ51" s="74" t="s">
        <v>51</v>
      </c>
      <c r="AK51" s="75">
        <f t="shared" ref="AK51:AL62" si="11">H51</f>
        <v>1.5768278656000001</v>
      </c>
      <c r="AL51" s="75">
        <f t="shared" si="11"/>
        <v>0</v>
      </c>
      <c r="AM51" s="78" t="str">
        <f>'[2]Ф2 '!CQ51</f>
        <v>изменение состава имущества</v>
      </c>
    </row>
    <row r="52" spans="1:39" ht="24" customHeight="1" x14ac:dyDescent="0.25">
      <c r="A52" s="71" t="s">
        <v>107</v>
      </c>
      <c r="B52" s="72" t="s">
        <v>108</v>
      </c>
      <c r="C52" s="73" t="str">
        <f>'[2]Ф2 '!C52</f>
        <v>L_ДЭСК_021</v>
      </c>
      <c r="D52" s="74" t="s">
        <v>103</v>
      </c>
      <c r="E52" s="74">
        <v>2023</v>
      </c>
      <c r="F52" s="74">
        <v>2023</v>
      </c>
      <c r="G52" s="74"/>
      <c r="H52" s="75">
        <f>'[2]Ф2 '!H52/1.2</f>
        <v>1.0433859904</v>
      </c>
      <c r="I52" s="76">
        <v>0</v>
      </c>
      <c r="J52" s="74" t="s">
        <v>51</v>
      </c>
      <c r="K52" s="75">
        <v>1.0433859904</v>
      </c>
      <c r="L52" s="75">
        <v>3.3363033600000001E-2</v>
      </c>
      <c r="M52" s="75">
        <v>0.29282156799999992</v>
      </c>
      <c r="N52" s="75">
        <v>0.71720138880000006</v>
      </c>
      <c r="O52" s="75" t="s">
        <v>51</v>
      </c>
      <c r="P52" s="77">
        <v>0</v>
      </c>
      <c r="Q52" s="77">
        <v>0</v>
      </c>
      <c r="R52" s="77">
        <v>0</v>
      </c>
      <c r="S52" s="77">
        <v>0</v>
      </c>
      <c r="T52" s="75" t="s">
        <v>51</v>
      </c>
      <c r="U52" s="74" t="s">
        <v>51</v>
      </c>
      <c r="V52" s="74" t="s">
        <v>51</v>
      </c>
      <c r="W52" s="74" t="s">
        <v>51</v>
      </c>
      <c r="X52" s="74" t="s">
        <v>51</v>
      </c>
      <c r="Y52" s="74" t="s">
        <v>51</v>
      </c>
      <c r="Z52" s="74" t="s">
        <v>51</v>
      </c>
      <c r="AA52" s="74" t="s">
        <v>51</v>
      </c>
      <c r="AB52" s="74" t="s">
        <v>51</v>
      </c>
      <c r="AC52" s="76">
        <f t="shared" si="10"/>
        <v>1.0433859904</v>
      </c>
      <c r="AD52" s="76">
        <f t="shared" si="10"/>
        <v>0</v>
      </c>
      <c r="AE52" s="74" t="s">
        <v>51</v>
      </c>
      <c r="AF52" s="75" t="str">
        <f>[1]Ф4!BO103</f>
        <v>нд</v>
      </c>
      <c r="AG52" s="74" t="s">
        <v>51</v>
      </c>
      <c r="AH52" s="74" t="s">
        <v>51</v>
      </c>
      <c r="AI52" s="74" t="s">
        <v>51</v>
      </c>
      <c r="AJ52" s="74" t="s">
        <v>51</v>
      </c>
      <c r="AK52" s="75">
        <f t="shared" si="11"/>
        <v>1.0433859904</v>
      </c>
      <c r="AL52" s="75">
        <f t="shared" si="11"/>
        <v>0</v>
      </c>
      <c r="AM52" s="78" t="str">
        <f>'[2]Ф2 '!CQ52</f>
        <v>изменение состава имущества</v>
      </c>
    </row>
    <row r="53" spans="1:39" ht="24" customHeight="1" x14ac:dyDescent="0.25">
      <c r="A53" s="71" t="s">
        <v>109</v>
      </c>
      <c r="B53" s="72" t="s">
        <v>110</v>
      </c>
      <c r="C53" s="73" t="str">
        <f>'[2]Ф2 '!C53</f>
        <v>L_ДЭСК_022</v>
      </c>
      <c r="D53" s="74" t="s">
        <v>103</v>
      </c>
      <c r="E53" s="74">
        <v>2023</v>
      </c>
      <c r="F53" s="74">
        <v>2023</v>
      </c>
      <c r="G53" s="74"/>
      <c r="H53" s="75">
        <f>'[2]Ф2 '!H53/1.2</f>
        <v>1.0433859904</v>
      </c>
      <c r="I53" s="76">
        <v>0</v>
      </c>
      <c r="J53" s="74" t="s">
        <v>51</v>
      </c>
      <c r="K53" s="75">
        <v>1.0433859904</v>
      </c>
      <c r="L53" s="75">
        <v>3.3363033600000001E-2</v>
      </c>
      <c r="M53" s="75">
        <v>0.29282156799999992</v>
      </c>
      <c r="N53" s="75">
        <v>0.71720138880000006</v>
      </c>
      <c r="O53" s="75" t="s">
        <v>51</v>
      </c>
      <c r="P53" s="77">
        <v>0</v>
      </c>
      <c r="Q53" s="77">
        <v>0</v>
      </c>
      <c r="R53" s="77">
        <v>0</v>
      </c>
      <c r="S53" s="77">
        <v>0</v>
      </c>
      <c r="T53" s="75" t="s">
        <v>51</v>
      </c>
      <c r="U53" s="74" t="s">
        <v>51</v>
      </c>
      <c r="V53" s="74" t="s">
        <v>51</v>
      </c>
      <c r="W53" s="74" t="s">
        <v>51</v>
      </c>
      <c r="X53" s="74" t="s">
        <v>51</v>
      </c>
      <c r="Y53" s="74" t="s">
        <v>51</v>
      </c>
      <c r="Z53" s="74" t="s">
        <v>51</v>
      </c>
      <c r="AA53" s="74" t="s">
        <v>51</v>
      </c>
      <c r="AB53" s="74" t="s">
        <v>51</v>
      </c>
      <c r="AC53" s="76">
        <f t="shared" si="10"/>
        <v>1.0433859904</v>
      </c>
      <c r="AD53" s="76">
        <f t="shared" si="10"/>
        <v>0</v>
      </c>
      <c r="AE53" s="74" t="s">
        <v>51</v>
      </c>
      <c r="AF53" s="75" t="str">
        <f>[1]Ф4!BO104</f>
        <v>нд</v>
      </c>
      <c r="AG53" s="74" t="s">
        <v>51</v>
      </c>
      <c r="AH53" s="74" t="s">
        <v>51</v>
      </c>
      <c r="AI53" s="74" t="s">
        <v>51</v>
      </c>
      <c r="AJ53" s="74" t="s">
        <v>51</v>
      </c>
      <c r="AK53" s="75">
        <f t="shared" si="11"/>
        <v>1.0433859904</v>
      </c>
      <c r="AL53" s="75">
        <f t="shared" si="11"/>
        <v>0</v>
      </c>
      <c r="AM53" s="78" t="str">
        <f>'[2]Ф2 '!CQ53</f>
        <v>изменение состава имущества</v>
      </c>
    </row>
    <row r="54" spans="1:39" ht="24" customHeight="1" x14ac:dyDescent="0.25">
      <c r="A54" s="71" t="s">
        <v>111</v>
      </c>
      <c r="B54" s="72" t="s">
        <v>112</v>
      </c>
      <c r="C54" s="73" t="str">
        <f>'[2]Ф2 '!C54</f>
        <v>L_ДЭСК_029</v>
      </c>
      <c r="D54" s="74" t="s">
        <v>103</v>
      </c>
      <c r="E54" s="74">
        <v>2024</v>
      </c>
      <c r="F54" s="74">
        <v>2024</v>
      </c>
      <c r="G54" s="74">
        <f t="shared" si="9"/>
        <v>2024</v>
      </c>
      <c r="H54" s="75">
        <f>'[2]Ф2 '!H54/1.2</f>
        <v>1.146218418176</v>
      </c>
      <c r="I54" s="74" t="s">
        <v>51</v>
      </c>
      <c r="J54" s="74" t="s">
        <v>51</v>
      </c>
      <c r="K54" s="75">
        <v>1.1462184181759998</v>
      </c>
      <c r="L54" s="75">
        <v>3.4697554944000002E-2</v>
      </c>
      <c r="M54" s="75">
        <v>0.30573241087999992</v>
      </c>
      <c r="N54" s="75">
        <v>0.80578845235200003</v>
      </c>
      <c r="O54" s="75" t="s">
        <v>51</v>
      </c>
      <c r="P54" s="75" t="s">
        <v>51</v>
      </c>
      <c r="Q54" s="75" t="s">
        <v>51</v>
      </c>
      <c r="R54" s="75" t="s">
        <v>51</v>
      </c>
      <c r="S54" s="75" t="s">
        <v>51</v>
      </c>
      <c r="T54" s="75" t="s">
        <v>51</v>
      </c>
      <c r="U54" s="74" t="s">
        <v>51</v>
      </c>
      <c r="V54" s="74" t="s">
        <v>51</v>
      </c>
      <c r="W54" s="74" t="s">
        <v>51</v>
      </c>
      <c r="X54" s="74" t="s">
        <v>51</v>
      </c>
      <c r="Y54" s="74" t="s">
        <v>51</v>
      </c>
      <c r="Z54" s="74" t="s">
        <v>51</v>
      </c>
      <c r="AA54" s="74" t="s">
        <v>51</v>
      </c>
      <c r="AB54" s="74" t="s">
        <v>51</v>
      </c>
      <c r="AC54" s="76" t="str">
        <f>[1]Ф4!AJ60</f>
        <v>нд</v>
      </c>
      <c r="AD54" s="74" t="s">
        <v>51</v>
      </c>
      <c r="AE54" s="75">
        <f>H54</f>
        <v>1.146218418176</v>
      </c>
      <c r="AF54" s="75" t="str">
        <f>[1]Ф4!BO105</f>
        <v>нд</v>
      </c>
      <c r="AG54" s="74" t="s">
        <v>51</v>
      </c>
      <c r="AH54" s="74" t="s">
        <v>51</v>
      </c>
      <c r="AI54" s="74" t="s">
        <v>51</v>
      </c>
      <c r="AJ54" s="74" t="s">
        <v>51</v>
      </c>
      <c r="AK54" s="75">
        <f t="shared" si="11"/>
        <v>1.146218418176</v>
      </c>
      <c r="AL54" s="75" t="str">
        <f t="shared" si="11"/>
        <v>нд</v>
      </c>
      <c r="AM54" s="79" t="s">
        <v>51</v>
      </c>
    </row>
    <row r="55" spans="1:39" ht="24" customHeight="1" x14ac:dyDescent="0.25">
      <c r="A55" s="71" t="s">
        <v>113</v>
      </c>
      <c r="B55" s="72" t="s">
        <v>114</v>
      </c>
      <c r="C55" s="73" t="str">
        <f>'[2]Ф2 '!C55</f>
        <v>L_ДЭСК_037</v>
      </c>
      <c r="D55" s="74" t="s">
        <v>103</v>
      </c>
      <c r="E55" s="74">
        <v>2025</v>
      </c>
      <c r="F55" s="74">
        <v>2025</v>
      </c>
      <c r="G55" s="74">
        <f t="shared" si="9"/>
        <v>2025</v>
      </c>
      <c r="H55" s="75">
        <f>'[2]Ф2 '!H55/1.2</f>
        <v>1.6577270149939203</v>
      </c>
      <c r="I55" s="74" t="s">
        <v>51</v>
      </c>
      <c r="J55" s="74" t="s">
        <v>51</v>
      </c>
      <c r="K55" s="75">
        <v>1.6577270149939203</v>
      </c>
      <c r="L55" s="75">
        <v>7.7575660830719997E-2</v>
      </c>
      <c r="M55" s="75">
        <v>0.54192059990016028</v>
      </c>
      <c r="N55" s="75">
        <v>1.0382307542630402</v>
      </c>
      <c r="O55" s="75" t="s">
        <v>51</v>
      </c>
      <c r="P55" s="75" t="s">
        <v>51</v>
      </c>
      <c r="Q55" s="75" t="s">
        <v>51</v>
      </c>
      <c r="R55" s="75" t="s">
        <v>51</v>
      </c>
      <c r="S55" s="75" t="s">
        <v>51</v>
      </c>
      <c r="T55" s="75" t="s">
        <v>51</v>
      </c>
      <c r="U55" s="74" t="s">
        <v>51</v>
      </c>
      <c r="V55" s="74" t="s">
        <v>51</v>
      </c>
      <c r="W55" s="74" t="s">
        <v>51</v>
      </c>
      <c r="X55" s="74" t="s">
        <v>51</v>
      </c>
      <c r="Y55" s="74" t="s">
        <v>51</v>
      </c>
      <c r="Z55" s="74" t="s">
        <v>51</v>
      </c>
      <c r="AA55" s="74" t="s">
        <v>51</v>
      </c>
      <c r="AB55" s="74" t="s">
        <v>51</v>
      </c>
      <c r="AC55" s="76" t="str">
        <f>[1]Ф4!AJ61</f>
        <v>нд</v>
      </c>
      <c r="AD55" s="74" t="s">
        <v>51</v>
      </c>
      <c r="AE55" s="75" t="str">
        <f>[1]Ф4!BN99</f>
        <v>нд</v>
      </c>
      <c r="AF55" s="75" t="str">
        <f>[1]Ф4!BO106</f>
        <v>нд</v>
      </c>
      <c r="AG55" s="75">
        <f>H55</f>
        <v>1.6577270149939203</v>
      </c>
      <c r="AH55" s="74" t="s">
        <v>51</v>
      </c>
      <c r="AI55" s="74" t="s">
        <v>51</v>
      </c>
      <c r="AJ55" s="74" t="s">
        <v>51</v>
      </c>
      <c r="AK55" s="75">
        <f t="shared" si="11"/>
        <v>1.6577270149939203</v>
      </c>
      <c r="AL55" s="75" t="str">
        <f t="shared" si="11"/>
        <v>нд</v>
      </c>
      <c r="AM55" s="79" t="s">
        <v>51</v>
      </c>
    </row>
    <row r="56" spans="1:39" ht="24" customHeight="1" x14ac:dyDescent="0.25">
      <c r="A56" s="71" t="s">
        <v>115</v>
      </c>
      <c r="B56" s="72" t="s">
        <v>116</v>
      </c>
      <c r="C56" s="73" t="str">
        <f>'[2]Ф2 '!C56</f>
        <v>L_ДЭСК_040</v>
      </c>
      <c r="D56" s="74" t="s">
        <v>103</v>
      </c>
      <c r="E56" s="74">
        <v>2025</v>
      </c>
      <c r="F56" s="74">
        <v>2025</v>
      </c>
      <c r="G56" s="74">
        <f t="shared" si="9"/>
        <v>2025</v>
      </c>
      <c r="H56" s="75">
        <f>'[2]Ф2 '!H56/1.2</f>
        <v>1.3465446380339201</v>
      </c>
      <c r="I56" s="74" t="s">
        <v>51</v>
      </c>
      <c r="J56" s="74" t="s">
        <v>51</v>
      </c>
      <c r="K56" s="75">
        <v>1.3465446380339201</v>
      </c>
      <c r="L56" s="75">
        <v>3.6085457141760001E-2</v>
      </c>
      <c r="M56" s="75">
        <v>0.32099047112704016</v>
      </c>
      <c r="N56" s="75">
        <v>0.98946870976512025</v>
      </c>
      <c r="O56" s="75" t="s">
        <v>51</v>
      </c>
      <c r="P56" s="75" t="s">
        <v>51</v>
      </c>
      <c r="Q56" s="75" t="s">
        <v>51</v>
      </c>
      <c r="R56" s="75" t="s">
        <v>51</v>
      </c>
      <c r="S56" s="75" t="s">
        <v>51</v>
      </c>
      <c r="T56" s="75" t="s">
        <v>51</v>
      </c>
      <c r="U56" s="74" t="s">
        <v>51</v>
      </c>
      <c r="V56" s="74" t="s">
        <v>51</v>
      </c>
      <c r="W56" s="74" t="s">
        <v>51</v>
      </c>
      <c r="X56" s="74" t="s">
        <v>51</v>
      </c>
      <c r="Y56" s="74" t="s">
        <v>51</v>
      </c>
      <c r="Z56" s="74" t="s">
        <v>51</v>
      </c>
      <c r="AA56" s="74" t="s">
        <v>51</v>
      </c>
      <c r="AB56" s="74" t="s">
        <v>51</v>
      </c>
      <c r="AC56" s="76" t="str">
        <f>[1]Ф4!AJ62</f>
        <v>нд</v>
      </c>
      <c r="AD56" s="74" t="s">
        <v>51</v>
      </c>
      <c r="AE56" s="75" t="str">
        <f>[1]Ф4!BN102</f>
        <v>нд</v>
      </c>
      <c r="AF56" s="75" t="str">
        <f>[1]Ф4!BO107</f>
        <v>нд</v>
      </c>
      <c r="AG56" s="75">
        <f t="shared" ref="AG56:AG58" si="12">H56</f>
        <v>1.3465446380339201</v>
      </c>
      <c r="AH56" s="74" t="s">
        <v>51</v>
      </c>
      <c r="AI56" s="74" t="s">
        <v>51</v>
      </c>
      <c r="AJ56" s="74" t="s">
        <v>51</v>
      </c>
      <c r="AK56" s="75">
        <f t="shared" si="11"/>
        <v>1.3465446380339201</v>
      </c>
      <c r="AL56" s="75" t="str">
        <f t="shared" si="11"/>
        <v>нд</v>
      </c>
      <c r="AM56" s="79" t="s">
        <v>51</v>
      </c>
    </row>
    <row r="57" spans="1:39" ht="24" customHeight="1" x14ac:dyDescent="0.25">
      <c r="A57" s="71" t="s">
        <v>117</v>
      </c>
      <c r="B57" s="72" t="s">
        <v>118</v>
      </c>
      <c r="C57" s="73" t="str">
        <f>'[2]Ф2 '!C57</f>
        <v>L_ДЭСК_041</v>
      </c>
      <c r="D57" s="74" t="s">
        <v>103</v>
      </c>
      <c r="E57" s="74">
        <v>2025</v>
      </c>
      <c r="F57" s="74">
        <v>2025</v>
      </c>
      <c r="G57" s="74">
        <f t="shared" si="9"/>
        <v>2025</v>
      </c>
      <c r="H57" s="75">
        <f>'[2]Ф2 '!H57/1.2</f>
        <v>1.1920671549030399</v>
      </c>
      <c r="I57" s="74" t="s">
        <v>51</v>
      </c>
      <c r="J57" s="74" t="s">
        <v>51</v>
      </c>
      <c r="K57" s="75">
        <v>1.1920671549030397</v>
      </c>
      <c r="L57" s="75">
        <v>3.6085457141760001E-2</v>
      </c>
      <c r="M57" s="75">
        <v>0.3179617073151999</v>
      </c>
      <c r="N57" s="75">
        <v>0.83801999044608011</v>
      </c>
      <c r="O57" s="75" t="s">
        <v>51</v>
      </c>
      <c r="P57" s="75" t="s">
        <v>51</v>
      </c>
      <c r="Q57" s="75" t="s">
        <v>51</v>
      </c>
      <c r="R57" s="75" t="s">
        <v>51</v>
      </c>
      <c r="S57" s="75" t="s">
        <v>51</v>
      </c>
      <c r="T57" s="75" t="s">
        <v>51</v>
      </c>
      <c r="U57" s="74" t="s">
        <v>51</v>
      </c>
      <c r="V57" s="74" t="s">
        <v>51</v>
      </c>
      <c r="W57" s="74" t="s">
        <v>51</v>
      </c>
      <c r="X57" s="74" t="s">
        <v>51</v>
      </c>
      <c r="Y57" s="74" t="s">
        <v>51</v>
      </c>
      <c r="Z57" s="74" t="s">
        <v>51</v>
      </c>
      <c r="AA57" s="74" t="s">
        <v>51</v>
      </c>
      <c r="AB57" s="74" t="s">
        <v>51</v>
      </c>
      <c r="AC57" s="76" t="str">
        <f>[1]Ф4!AJ63</f>
        <v>нд</v>
      </c>
      <c r="AD57" s="74" t="s">
        <v>51</v>
      </c>
      <c r="AE57" s="75" t="str">
        <f>[1]Ф4!BN103</f>
        <v>нд</v>
      </c>
      <c r="AF57" s="75" t="str">
        <f>[1]Ф4!BO108</f>
        <v>нд</v>
      </c>
      <c r="AG57" s="75">
        <f t="shared" si="12"/>
        <v>1.1920671549030399</v>
      </c>
      <c r="AH57" s="74" t="s">
        <v>51</v>
      </c>
      <c r="AI57" s="74" t="s">
        <v>51</v>
      </c>
      <c r="AJ57" s="74" t="s">
        <v>51</v>
      </c>
      <c r="AK57" s="75">
        <f t="shared" si="11"/>
        <v>1.1920671549030399</v>
      </c>
      <c r="AL57" s="75" t="str">
        <f t="shared" si="11"/>
        <v>нд</v>
      </c>
      <c r="AM57" s="79" t="s">
        <v>51</v>
      </c>
    </row>
    <row r="58" spans="1:39" ht="24" customHeight="1" x14ac:dyDescent="0.25">
      <c r="A58" s="71" t="s">
        <v>119</v>
      </c>
      <c r="B58" s="72" t="s">
        <v>120</v>
      </c>
      <c r="C58" s="73" t="str">
        <f>'[2]Ф2 '!C58</f>
        <v>L_ДЭСК_042</v>
      </c>
      <c r="D58" s="74" t="s">
        <v>103</v>
      </c>
      <c r="E58" s="74">
        <v>2025</v>
      </c>
      <c r="F58" s="74">
        <v>2025</v>
      </c>
      <c r="G58" s="74">
        <f t="shared" si="9"/>
        <v>2025</v>
      </c>
      <c r="H58" s="75">
        <f>'[2]Ф2 '!H58/1.2</f>
        <v>1.1920671549030399</v>
      </c>
      <c r="I58" s="74" t="s">
        <v>51</v>
      </c>
      <c r="J58" s="74" t="s">
        <v>51</v>
      </c>
      <c r="K58" s="75">
        <v>1.1920671549030397</v>
      </c>
      <c r="L58" s="75">
        <v>3.6085457141760001E-2</v>
      </c>
      <c r="M58" s="75">
        <v>0.3179617073151999</v>
      </c>
      <c r="N58" s="75">
        <v>0.83801999044608011</v>
      </c>
      <c r="O58" s="75" t="s">
        <v>51</v>
      </c>
      <c r="P58" s="75" t="s">
        <v>51</v>
      </c>
      <c r="Q58" s="75" t="s">
        <v>51</v>
      </c>
      <c r="R58" s="75" t="s">
        <v>51</v>
      </c>
      <c r="S58" s="75" t="s">
        <v>51</v>
      </c>
      <c r="T58" s="75" t="s">
        <v>51</v>
      </c>
      <c r="U58" s="74" t="s">
        <v>51</v>
      </c>
      <c r="V58" s="74" t="s">
        <v>51</v>
      </c>
      <c r="W58" s="74" t="s">
        <v>51</v>
      </c>
      <c r="X58" s="74" t="s">
        <v>51</v>
      </c>
      <c r="Y58" s="74" t="s">
        <v>51</v>
      </c>
      <c r="Z58" s="74" t="s">
        <v>51</v>
      </c>
      <c r="AA58" s="74" t="s">
        <v>51</v>
      </c>
      <c r="AB58" s="74" t="s">
        <v>51</v>
      </c>
      <c r="AC58" s="76" t="str">
        <f>[1]Ф4!AJ64</f>
        <v>нд</v>
      </c>
      <c r="AD58" s="74" t="s">
        <v>51</v>
      </c>
      <c r="AE58" s="75" t="str">
        <f>[1]Ф4!BN65</f>
        <v>нд</v>
      </c>
      <c r="AF58" s="75" t="str">
        <f>[1]Ф4!BO109</f>
        <v>нд</v>
      </c>
      <c r="AG58" s="75">
        <f t="shared" si="12"/>
        <v>1.1920671549030399</v>
      </c>
      <c r="AH58" s="74" t="s">
        <v>51</v>
      </c>
      <c r="AI58" s="74" t="s">
        <v>51</v>
      </c>
      <c r="AJ58" s="74" t="s">
        <v>51</v>
      </c>
      <c r="AK58" s="75">
        <f t="shared" si="11"/>
        <v>1.1920671549030399</v>
      </c>
      <c r="AL58" s="75" t="str">
        <f t="shared" si="11"/>
        <v>нд</v>
      </c>
      <c r="AM58" s="79" t="s">
        <v>51</v>
      </c>
    </row>
    <row r="59" spans="1:39" ht="24" customHeight="1" x14ac:dyDescent="0.25">
      <c r="A59" s="71" t="s">
        <v>121</v>
      </c>
      <c r="B59" s="72" t="s">
        <v>122</v>
      </c>
      <c r="C59" s="73" t="str">
        <f>'[2]Ф2 '!C59</f>
        <v>L_ДЭСК_050</v>
      </c>
      <c r="D59" s="74" t="s">
        <v>103</v>
      </c>
      <c r="E59" s="74">
        <v>2026</v>
      </c>
      <c r="F59" s="74">
        <v>2026</v>
      </c>
      <c r="G59" s="74">
        <f t="shared" si="9"/>
        <v>2026</v>
      </c>
      <c r="H59" s="75">
        <f>'[2]Ф2 '!H59/1.2</f>
        <v>1.2397498410991616</v>
      </c>
      <c r="I59" s="74" t="s">
        <v>51</v>
      </c>
      <c r="J59" s="74" t="s">
        <v>51</v>
      </c>
      <c r="K59" s="75">
        <v>1.2397498410991614</v>
      </c>
      <c r="L59" s="75">
        <v>3.75288754274304E-2</v>
      </c>
      <c r="M59" s="75">
        <v>0.33068017560780794</v>
      </c>
      <c r="N59" s="75">
        <v>0.87154079006392338</v>
      </c>
      <c r="O59" s="75" t="s">
        <v>51</v>
      </c>
      <c r="P59" s="75" t="s">
        <v>51</v>
      </c>
      <c r="Q59" s="75" t="s">
        <v>51</v>
      </c>
      <c r="R59" s="75" t="s">
        <v>51</v>
      </c>
      <c r="S59" s="75" t="s">
        <v>51</v>
      </c>
      <c r="T59" s="75" t="s">
        <v>51</v>
      </c>
      <c r="U59" s="74" t="s">
        <v>51</v>
      </c>
      <c r="V59" s="74" t="s">
        <v>51</v>
      </c>
      <c r="W59" s="74" t="s">
        <v>51</v>
      </c>
      <c r="X59" s="74" t="s">
        <v>51</v>
      </c>
      <c r="Y59" s="74" t="s">
        <v>51</v>
      </c>
      <c r="Z59" s="74" t="s">
        <v>51</v>
      </c>
      <c r="AA59" s="74" t="s">
        <v>51</v>
      </c>
      <c r="AB59" s="74" t="s">
        <v>51</v>
      </c>
      <c r="AC59" s="76" t="str">
        <f>[1]Ф4!AJ65</f>
        <v>нд</v>
      </c>
      <c r="AD59" s="74" t="s">
        <v>51</v>
      </c>
      <c r="AE59" s="75" t="str">
        <f>[1]Ф4!BN108</f>
        <v>нд</v>
      </c>
      <c r="AF59" s="75" t="str">
        <f>[1]Ф4!BO110</f>
        <v>нд</v>
      </c>
      <c r="AG59" s="75" t="str">
        <f>[1]Ф4!BN102</f>
        <v>нд</v>
      </c>
      <c r="AH59" s="74" t="s">
        <v>51</v>
      </c>
      <c r="AI59" s="75">
        <f>H59</f>
        <v>1.2397498410991616</v>
      </c>
      <c r="AJ59" s="74" t="s">
        <v>51</v>
      </c>
      <c r="AK59" s="75">
        <f t="shared" si="11"/>
        <v>1.2397498410991616</v>
      </c>
      <c r="AL59" s="75" t="str">
        <f t="shared" si="11"/>
        <v>нд</v>
      </c>
      <c r="AM59" s="79" t="s">
        <v>51</v>
      </c>
    </row>
    <row r="60" spans="1:39" ht="24" customHeight="1" x14ac:dyDescent="0.25">
      <c r="A60" s="71" t="s">
        <v>123</v>
      </c>
      <c r="B60" s="72" t="s">
        <v>124</v>
      </c>
      <c r="C60" s="73" t="str">
        <f>'[2]Ф2 '!C60</f>
        <v>L_ДЭСК_051</v>
      </c>
      <c r="D60" s="74" t="s">
        <v>103</v>
      </c>
      <c r="E60" s="74">
        <v>2026</v>
      </c>
      <c r="F60" s="74">
        <v>2026</v>
      </c>
      <c r="G60" s="74">
        <f>F60</f>
        <v>2026</v>
      </c>
      <c r="H60" s="75">
        <f>'[2]Ф2 '!H60/1.2</f>
        <v>1.2397498410991616</v>
      </c>
      <c r="I60" s="74" t="s">
        <v>51</v>
      </c>
      <c r="J60" s="74" t="s">
        <v>51</v>
      </c>
      <c r="K60" s="75">
        <v>1.2397498410991614</v>
      </c>
      <c r="L60" s="75">
        <v>3.75288754274304E-2</v>
      </c>
      <c r="M60" s="75">
        <v>0.33068017560780794</v>
      </c>
      <c r="N60" s="75">
        <v>0.87154079006392338</v>
      </c>
      <c r="O60" s="75" t="s">
        <v>51</v>
      </c>
      <c r="P60" s="75" t="s">
        <v>51</v>
      </c>
      <c r="Q60" s="75" t="s">
        <v>51</v>
      </c>
      <c r="R60" s="75" t="s">
        <v>51</v>
      </c>
      <c r="S60" s="75" t="s">
        <v>51</v>
      </c>
      <c r="T60" s="75" t="s">
        <v>51</v>
      </c>
      <c r="U60" s="74" t="s">
        <v>51</v>
      </c>
      <c r="V60" s="74" t="s">
        <v>51</v>
      </c>
      <c r="W60" s="74" t="s">
        <v>51</v>
      </c>
      <c r="X60" s="74" t="s">
        <v>51</v>
      </c>
      <c r="Y60" s="74" t="s">
        <v>51</v>
      </c>
      <c r="Z60" s="74" t="s">
        <v>51</v>
      </c>
      <c r="AA60" s="74" t="s">
        <v>51</v>
      </c>
      <c r="AB60" s="74" t="s">
        <v>51</v>
      </c>
      <c r="AC60" s="76" t="str">
        <f>[1]Ф4!AJ66</f>
        <v>нд</v>
      </c>
      <c r="AD60" s="74" t="s">
        <v>51</v>
      </c>
      <c r="AE60" s="75" t="str">
        <f>[1]Ф4!BN109</f>
        <v>нд</v>
      </c>
      <c r="AF60" s="75" t="str">
        <f>[1]Ф4!BO111</f>
        <v>нд</v>
      </c>
      <c r="AG60" s="75" t="str">
        <f>[1]Ф4!BN103</f>
        <v>нд</v>
      </c>
      <c r="AH60" s="74" t="s">
        <v>51</v>
      </c>
      <c r="AI60" s="75">
        <f t="shared" ref="AI60:AI62" si="13">H60</f>
        <v>1.2397498410991616</v>
      </c>
      <c r="AJ60" s="74" t="s">
        <v>51</v>
      </c>
      <c r="AK60" s="75">
        <f t="shared" si="11"/>
        <v>1.2397498410991616</v>
      </c>
      <c r="AL60" s="75" t="str">
        <f t="shared" si="11"/>
        <v>нд</v>
      </c>
      <c r="AM60" s="79" t="s">
        <v>51</v>
      </c>
    </row>
    <row r="61" spans="1:39" ht="24" customHeight="1" x14ac:dyDescent="0.25">
      <c r="A61" s="71" t="s">
        <v>125</v>
      </c>
      <c r="B61" s="72" t="s">
        <v>126</v>
      </c>
      <c r="C61" s="73" t="str">
        <f>'[2]Ф2 '!C61</f>
        <v>L_ДЭСК_053</v>
      </c>
      <c r="D61" s="74" t="s">
        <v>103</v>
      </c>
      <c r="E61" s="74">
        <v>2026</v>
      </c>
      <c r="F61" s="74">
        <v>2026</v>
      </c>
      <c r="G61" s="74">
        <f t="shared" si="9"/>
        <v>2026</v>
      </c>
      <c r="H61" s="75">
        <f>'[2]Ф2 '!H61/1.2</f>
        <v>1.2397498410991616</v>
      </c>
      <c r="I61" s="74" t="s">
        <v>51</v>
      </c>
      <c r="J61" s="74" t="s">
        <v>51</v>
      </c>
      <c r="K61" s="75">
        <v>1.2397498410991614</v>
      </c>
      <c r="L61" s="75">
        <v>3.75288754274304E-2</v>
      </c>
      <c r="M61" s="75">
        <v>0.33068017560780794</v>
      </c>
      <c r="N61" s="75">
        <v>0.87154079006392338</v>
      </c>
      <c r="O61" s="75" t="s">
        <v>51</v>
      </c>
      <c r="P61" s="75" t="s">
        <v>51</v>
      </c>
      <c r="Q61" s="75" t="s">
        <v>51</v>
      </c>
      <c r="R61" s="75" t="s">
        <v>51</v>
      </c>
      <c r="S61" s="75" t="s">
        <v>51</v>
      </c>
      <c r="T61" s="75" t="s">
        <v>51</v>
      </c>
      <c r="U61" s="74" t="s">
        <v>51</v>
      </c>
      <c r="V61" s="74" t="s">
        <v>51</v>
      </c>
      <c r="W61" s="74" t="s">
        <v>51</v>
      </c>
      <c r="X61" s="74" t="s">
        <v>51</v>
      </c>
      <c r="Y61" s="74" t="s">
        <v>51</v>
      </c>
      <c r="Z61" s="74" t="s">
        <v>51</v>
      </c>
      <c r="AA61" s="74" t="s">
        <v>51</v>
      </c>
      <c r="AB61" s="74" t="s">
        <v>51</v>
      </c>
      <c r="AC61" s="76" t="str">
        <f>[1]Ф4!AJ67</f>
        <v>нд</v>
      </c>
      <c r="AD61" s="74" t="s">
        <v>51</v>
      </c>
      <c r="AE61" s="75" t="str">
        <f>[1]Ф4!BN111</f>
        <v>нд</v>
      </c>
      <c r="AF61" s="75" t="str">
        <f>[1]Ф4!BO112</f>
        <v>нд</v>
      </c>
      <c r="AG61" s="75" t="str">
        <f>[1]Ф4!BN66</f>
        <v>нд</v>
      </c>
      <c r="AH61" s="74" t="s">
        <v>51</v>
      </c>
      <c r="AI61" s="75">
        <f t="shared" si="13"/>
        <v>1.2397498410991616</v>
      </c>
      <c r="AJ61" s="74" t="s">
        <v>51</v>
      </c>
      <c r="AK61" s="75">
        <f t="shared" si="11"/>
        <v>1.2397498410991616</v>
      </c>
      <c r="AL61" s="75" t="str">
        <f t="shared" si="11"/>
        <v>нд</v>
      </c>
      <c r="AM61" s="79" t="s">
        <v>51</v>
      </c>
    </row>
    <row r="62" spans="1:39" ht="24" customHeight="1" x14ac:dyDescent="0.25">
      <c r="A62" s="71" t="s">
        <v>127</v>
      </c>
      <c r="B62" s="72" t="s">
        <v>128</v>
      </c>
      <c r="C62" s="73" t="str">
        <f>'[2]Ф2 '!C62</f>
        <v>L_ДЭСК_055</v>
      </c>
      <c r="D62" s="74" t="s">
        <v>103</v>
      </c>
      <c r="E62" s="74">
        <v>2026</v>
      </c>
      <c r="F62" s="74">
        <v>2026</v>
      </c>
      <c r="G62" s="74">
        <f t="shared" si="9"/>
        <v>2026</v>
      </c>
      <c r="H62" s="75">
        <f>'[2]Ф2 '!H62/1.2</f>
        <v>1.2397498410991616</v>
      </c>
      <c r="I62" s="74" t="s">
        <v>51</v>
      </c>
      <c r="J62" s="74" t="s">
        <v>51</v>
      </c>
      <c r="K62" s="75">
        <v>1.2397498410991614</v>
      </c>
      <c r="L62" s="75">
        <v>3.75288754274304E-2</v>
      </c>
      <c r="M62" s="75">
        <v>0.33068017560780794</v>
      </c>
      <c r="N62" s="75">
        <v>0.87154079006392338</v>
      </c>
      <c r="O62" s="75" t="s">
        <v>51</v>
      </c>
      <c r="P62" s="75" t="s">
        <v>51</v>
      </c>
      <c r="Q62" s="75" t="s">
        <v>51</v>
      </c>
      <c r="R62" s="75" t="s">
        <v>51</v>
      </c>
      <c r="S62" s="75" t="s">
        <v>51</v>
      </c>
      <c r="T62" s="75" t="s">
        <v>51</v>
      </c>
      <c r="U62" s="74" t="s">
        <v>51</v>
      </c>
      <c r="V62" s="74" t="s">
        <v>51</v>
      </c>
      <c r="W62" s="74" t="s">
        <v>51</v>
      </c>
      <c r="X62" s="74" t="s">
        <v>51</v>
      </c>
      <c r="Y62" s="74" t="s">
        <v>51</v>
      </c>
      <c r="Z62" s="74" t="s">
        <v>51</v>
      </c>
      <c r="AA62" s="74" t="s">
        <v>51</v>
      </c>
      <c r="AB62" s="74" t="s">
        <v>51</v>
      </c>
      <c r="AC62" s="76" t="str">
        <f>[1]Ф4!AJ68</f>
        <v>нд</v>
      </c>
      <c r="AD62" s="74" t="s">
        <v>51</v>
      </c>
      <c r="AE62" s="75" t="str">
        <f>[1]Ф4!BN113</f>
        <v>нд</v>
      </c>
      <c r="AF62" s="75" t="str">
        <f>[1]Ф4!BO113</f>
        <v>нд</v>
      </c>
      <c r="AG62" s="75" t="str">
        <f>[1]Ф4!BN67</f>
        <v>нд</v>
      </c>
      <c r="AH62" s="74" t="s">
        <v>51</v>
      </c>
      <c r="AI62" s="75">
        <f t="shared" si="13"/>
        <v>1.2397498410991616</v>
      </c>
      <c r="AJ62" s="74" t="s">
        <v>51</v>
      </c>
      <c r="AK62" s="75">
        <f>H62</f>
        <v>1.2397498410991616</v>
      </c>
      <c r="AL62" s="75" t="str">
        <f t="shared" si="11"/>
        <v>нд</v>
      </c>
      <c r="AM62" s="79" t="s">
        <v>51</v>
      </c>
    </row>
    <row r="63" spans="1:39" ht="36" customHeight="1" outlineLevel="1" x14ac:dyDescent="0.25">
      <c r="A63" s="66" t="s">
        <v>129</v>
      </c>
      <c r="B63" s="67" t="s">
        <v>130</v>
      </c>
      <c r="C63" s="53" t="s">
        <v>51</v>
      </c>
      <c r="D63" s="53" t="str">
        <f>[1]Ф2!D67</f>
        <v>нд</v>
      </c>
      <c r="E63" s="53" t="str">
        <f>[1]Ф2!E67</f>
        <v>нд</v>
      </c>
      <c r="F63" s="53" t="str">
        <f>[1]Ф2!F67</f>
        <v>нд</v>
      </c>
      <c r="G63" s="53" t="s">
        <v>51</v>
      </c>
      <c r="H63" s="53" t="s">
        <v>51</v>
      </c>
      <c r="I63" s="53" t="s">
        <v>51</v>
      </c>
      <c r="J63" s="53" t="s">
        <v>51</v>
      </c>
      <c r="K63" s="53" t="s">
        <v>51</v>
      </c>
      <c r="L63" s="55" t="s">
        <v>51</v>
      </c>
      <c r="M63" s="53" t="s">
        <v>51</v>
      </c>
      <c r="N63" s="53" t="s">
        <v>51</v>
      </c>
      <c r="O63" s="53" t="s">
        <v>51</v>
      </c>
      <c r="P63" s="53" t="s">
        <v>51</v>
      </c>
      <c r="Q63" s="53" t="s">
        <v>51</v>
      </c>
      <c r="R63" s="53" t="s">
        <v>51</v>
      </c>
      <c r="S63" s="53" t="s">
        <v>51</v>
      </c>
      <c r="T63" s="53" t="s">
        <v>51</v>
      </c>
      <c r="U63" s="53" t="s">
        <v>51</v>
      </c>
      <c r="V63" s="53" t="s">
        <v>51</v>
      </c>
      <c r="W63" s="53" t="s">
        <v>51</v>
      </c>
      <c r="X63" s="53" t="s">
        <v>51</v>
      </c>
      <c r="Y63" s="53" t="s">
        <v>51</v>
      </c>
      <c r="Z63" s="53" t="s">
        <v>51</v>
      </c>
      <c r="AA63" s="53" t="s">
        <v>51</v>
      </c>
      <c r="AB63" s="53" t="s">
        <v>51</v>
      </c>
      <c r="AC63" s="53" t="s">
        <v>51</v>
      </c>
      <c r="AD63" s="53" t="s">
        <v>51</v>
      </c>
      <c r="AE63" s="53" t="s">
        <v>51</v>
      </c>
      <c r="AF63" s="53" t="s">
        <v>51</v>
      </c>
      <c r="AG63" s="53" t="s">
        <v>51</v>
      </c>
      <c r="AH63" s="53" t="s">
        <v>51</v>
      </c>
      <c r="AI63" s="53" t="s">
        <v>51</v>
      </c>
      <c r="AJ63" s="53" t="s">
        <v>51</v>
      </c>
      <c r="AK63" s="53" t="s">
        <v>51</v>
      </c>
      <c r="AL63" s="53" t="s">
        <v>51</v>
      </c>
      <c r="AM63" s="53" t="s">
        <v>51</v>
      </c>
    </row>
    <row r="64" spans="1:39" ht="30" x14ac:dyDescent="0.25">
      <c r="A64" s="80" t="s">
        <v>131</v>
      </c>
      <c r="B64" s="81" t="s">
        <v>132</v>
      </c>
      <c r="C64" s="82" t="s">
        <v>51</v>
      </c>
      <c r="D64" s="82" t="str">
        <f>[1]Ф2!D68</f>
        <v>П</v>
      </c>
      <c r="E64" s="82">
        <f>[1]Ф2!E68</f>
        <v>2022</v>
      </c>
      <c r="F64" s="82">
        <f>[1]Ф2!F68</f>
        <v>2026</v>
      </c>
      <c r="G64" s="53" t="s">
        <v>51</v>
      </c>
      <c r="H64" s="83">
        <f>H65</f>
        <v>57.798125994666826</v>
      </c>
      <c r="I64" s="83">
        <f>I65</f>
        <v>17.504117600000001</v>
      </c>
      <c r="J64" s="82" t="s">
        <v>51</v>
      </c>
      <c r="K64" s="83">
        <f>K65</f>
        <v>57.798125994666826</v>
      </c>
      <c r="L64" s="83">
        <f t="shared" ref="L64:O64" si="14">L65</f>
        <v>5.1068120935350274</v>
      </c>
      <c r="M64" s="83">
        <f t="shared" si="14"/>
        <v>26.54182224923607</v>
      </c>
      <c r="N64" s="83">
        <f t="shared" si="14"/>
        <v>26.149491651895708</v>
      </c>
      <c r="O64" s="83">
        <f t="shared" si="14"/>
        <v>0</v>
      </c>
      <c r="P64" s="82" t="s">
        <v>51</v>
      </c>
      <c r="Q64" s="82" t="s">
        <v>51</v>
      </c>
      <c r="R64" s="82" t="s">
        <v>51</v>
      </c>
      <c r="S64" s="82" t="s">
        <v>51</v>
      </c>
      <c r="T64" s="82" t="s">
        <v>51</v>
      </c>
      <c r="U64" s="82" t="s">
        <v>51</v>
      </c>
      <c r="V64" s="82" t="s">
        <v>51</v>
      </c>
      <c r="W64" s="82" t="s">
        <v>51</v>
      </c>
      <c r="X64" s="82" t="s">
        <v>51</v>
      </c>
      <c r="Y64" s="82" t="s">
        <v>51</v>
      </c>
      <c r="Z64" s="82" t="s">
        <v>51</v>
      </c>
      <c r="AA64" s="82" t="s">
        <v>51</v>
      </c>
      <c r="AB64" s="82" t="s">
        <v>51</v>
      </c>
      <c r="AC64" s="84">
        <f t="shared" ref="AC64:AL64" si="15">AC65</f>
        <v>12.116752710400002</v>
      </c>
      <c r="AD64" s="84">
        <f>AD65</f>
        <v>17.504117600000001</v>
      </c>
      <c r="AE64" s="84">
        <f t="shared" si="15"/>
        <v>15.142046273536002</v>
      </c>
      <c r="AF64" s="53" t="s">
        <v>51</v>
      </c>
      <c r="AG64" s="84">
        <f t="shared" si="15"/>
        <v>14.217419764121601</v>
      </c>
      <c r="AH64" s="53" t="s">
        <v>51</v>
      </c>
      <c r="AI64" s="84">
        <f t="shared" si="15"/>
        <v>16.321907246609204</v>
      </c>
      <c r="AJ64" s="85" t="s">
        <v>51</v>
      </c>
      <c r="AK64" s="84">
        <f t="shared" si="15"/>
        <v>57.798125994666826</v>
      </c>
      <c r="AL64" s="84">
        <f t="shared" si="15"/>
        <v>17.504117600000001</v>
      </c>
      <c r="AM64" s="82" t="s">
        <v>51</v>
      </c>
    </row>
    <row r="65" spans="1:39" x14ac:dyDescent="0.25">
      <c r="A65" s="86" t="s">
        <v>133</v>
      </c>
      <c r="B65" s="87" t="s">
        <v>134</v>
      </c>
      <c r="C65" s="88" t="s">
        <v>51</v>
      </c>
      <c r="D65" s="88" t="str">
        <f>[1]Ф2!D69</f>
        <v>П</v>
      </c>
      <c r="E65" s="88">
        <f>[1]Ф2!E69</f>
        <v>2022</v>
      </c>
      <c r="F65" s="88">
        <f>[1]Ф2!F69</f>
        <v>2026</v>
      </c>
      <c r="G65" s="88"/>
      <c r="H65" s="89">
        <f t="shared" ref="H65:AI65" si="16">SUM(H66:H107)</f>
        <v>57.798125994666826</v>
      </c>
      <c r="I65" s="89">
        <f t="shared" si="16"/>
        <v>17.504117600000001</v>
      </c>
      <c r="J65" s="90">
        <f t="shared" si="16"/>
        <v>0</v>
      </c>
      <c r="K65" s="89">
        <f t="shared" si="16"/>
        <v>57.798125994666826</v>
      </c>
      <c r="L65" s="89">
        <f t="shared" si="16"/>
        <v>5.1068120935350274</v>
      </c>
      <c r="M65" s="89">
        <f t="shared" si="16"/>
        <v>26.54182224923607</v>
      </c>
      <c r="N65" s="89">
        <f t="shared" si="16"/>
        <v>26.149491651895708</v>
      </c>
      <c r="O65" s="90">
        <f t="shared" si="16"/>
        <v>0</v>
      </c>
      <c r="P65" s="89">
        <f t="shared" si="16"/>
        <v>17.504117600000001</v>
      </c>
      <c r="Q65" s="91">
        <f t="shared" si="16"/>
        <v>0</v>
      </c>
      <c r="R65" s="91">
        <f t="shared" si="16"/>
        <v>17.504117600000001</v>
      </c>
      <c r="S65" s="92">
        <f t="shared" si="16"/>
        <v>0</v>
      </c>
      <c r="T65" s="90">
        <f t="shared" si="16"/>
        <v>0</v>
      </c>
      <c r="U65" s="90">
        <f t="shared" si="16"/>
        <v>0</v>
      </c>
      <c r="V65" s="90">
        <f t="shared" si="16"/>
        <v>0</v>
      </c>
      <c r="W65" s="90">
        <f t="shared" si="16"/>
        <v>0</v>
      </c>
      <c r="X65" s="90">
        <f t="shared" si="16"/>
        <v>0</v>
      </c>
      <c r="Y65" s="90">
        <f t="shared" si="16"/>
        <v>0</v>
      </c>
      <c r="Z65" s="90">
        <f t="shared" si="16"/>
        <v>0</v>
      </c>
      <c r="AA65" s="90">
        <f t="shared" si="16"/>
        <v>0</v>
      </c>
      <c r="AB65" s="90">
        <f t="shared" si="16"/>
        <v>0</v>
      </c>
      <c r="AC65" s="93">
        <f t="shared" si="16"/>
        <v>12.116752710400002</v>
      </c>
      <c r="AD65" s="93">
        <f t="shared" si="16"/>
        <v>17.504117600000001</v>
      </c>
      <c r="AE65" s="93">
        <f t="shared" si="16"/>
        <v>15.142046273536002</v>
      </c>
      <c r="AF65" s="90">
        <f t="shared" si="16"/>
        <v>0</v>
      </c>
      <c r="AG65" s="93">
        <f t="shared" si="16"/>
        <v>14.217419764121601</v>
      </c>
      <c r="AH65" s="90">
        <f t="shared" si="16"/>
        <v>0</v>
      </c>
      <c r="AI65" s="93">
        <f t="shared" si="16"/>
        <v>16.321907246609204</v>
      </c>
      <c r="AJ65" s="90" t="s">
        <v>51</v>
      </c>
      <c r="AK65" s="93">
        <f>SUM(AK66:AK107)</f>
        <v>57.798125994666826</v>
      </c>
      <c r="AL65" s="93">
        <f>SUM(AL66:AL107)</f>
        <v>17.504117600000001</v>
      </c>
      <c r="AM65" s="90">
        <f>SUM(AM66:AM107)</f>
        <v>0</v>
      </c>
    </row>
    <row r="66" spans="1:39" ht="24" customHeight="1" x14ac:dyDescent="0.25">
      <c r="A66" s="71" t="s">
        <v>104</v>
      </c>
      <c r="B66" s="72" t="s">
        <v>135</v>
      </c>
      <c r="C66" s="73" t="str">
        <f>'[2]Ф2 '!C66</f>
        <v>L_ДЭСК_011</v>
      </c>
      <c r="D66" s="74" t="s">
        <v>103</v>
      </c>
      <c r="E66" s="74">
        <v>2023</v>
      </c>
      <c r="F66" s="74">
        <v>2023</v>
      </c>
      <c r="G66" s="74"/>
      <c r="H66" s="75">
        <f>'[2]Ф2 '!H66/1.2</f>
        <v>2.2246294720000006</v>
      </c>
      <c r="I66" s="94">
        <v>0</v>
      </c>
      <c r="J66" s="74" t="s">
        <v>51</v>
      </c>
      <c r="K66" s="75">
        <v>2.2246294720000002</v>
      </c>
      <c r="L66" s="75">
        <v>0.19827458560000003</v>
      </c>
      <c r="M66" s="75">
        <v>1.0572683264000002</v>
      </c>
      <c r="N66" s="75">
        <v>0.96908656000000004</v>
      </c>
      <c r="O66" s="95" t="s">
        <v>51</v>
      </c>
      <c r="P66" s="94">
        <v>0</v>
      </c>
      <c r="Q66" s="94">
        <v>0</v>
      </c>
      <c r="R66" s="94">
        <v>0</v>
      </c>
      <c r="S66" s="94">
        <v>0</v>
      </c>
      <c r="T66" s="74" t="s">
        <v>51</v>
      </c>
      <c r="U66" s="74" t="s">
        <v>51</v>
      </c>
      <c r="V66" s="74" t="s">
        <v>51</v>
      </c>
      <c r="W66" s="74" t="s">
        <v>51</v>
      </c>
      <c r="X66" s="74" t="s">
        <v>51</v>
      </c>
      <c r="Y66" s="74" t="s">
        <v>51</v>
      </c>
      <c r="Z66" s="74" t="s">
        <v>51</v>
      </c>
      <c r="AA66" s="74" t="s">
        <v>51</v>
      </c>
      <c r="AB66" s="74" t="s">
        <v>51</v>
      </c>
      <c r="AC66" s="76">
        <f t="shared" ref="AC66:AC73" si="17">H66</f>
        <v>2.2246294720000006</v>
      </c>
      <c r="AD66" s="74" t="s">
        <v>51</v>
      </c>
      <c r="AE66" s="74" t="s">
        <v>51</v>
      </c>
      <c r="AF66" s="75" t="str">
        <f>[1]Ф4!BO83</f>
        <v>нд</v>
      </c>
      <c r="AG66" s="74" t="s">
        <v>51</v>
      </c>
      <c r="AH66" s="74" t="s">
        <v>51</v>
      </c>
      <c r="AI66" s="74" t="s">
        <v>51</v>
      </c>
      <c r="AJ66" s="74" t="s">
        <v>51</v>
      </c>
      <c r="AK66" s="75">
        <f>H66</f>
        <v>2.2246294720000006</v>
      </c>
      <c r="AL66" s="75">
        <f t="shared" ref="AL66:AL107" si="18">P66</f>
        <v>0</v>
      </c>
      <c r="AM66" s="78" t="str">
        <f>'[2]Ф2 '!CQ66</f>
        <v>изменение состава имущества</v>
      </c>
    </row>
    <row r="67" spans="1:39" ht="24" customHeight="1" x14ac:dyDescent="0.25">
      <c r="A67" s="71" t="s">
        <v>105</v>
      </c>
      <c r="B67" s="72" t="s">
        <v>136</v>
      </c>
      <c r="C67" s="73" t="str">
        <f>'[2]Ф2 '!C67</f>
        <v>L_ДЭСК_012</v>
      </c>
      <c r="D67" s="74" t="s">
        <v>103</v>
      </c>
      <c r="E67" s="74">
        <v>2023</v>
      </c>
      <c r="F67" s="74">
        <v>2023</v>
      </c>
      <c r="G67" s="74"/>
      <c r="H67" s="75">
        <f>'[2]Ф2 '!H67/1.2</f>
        <v>1.8533875776000002</v>
      </c>
      <c r="I67" s="94">
        <v>0</v>
      </c>
      <c r="J67" s="74" t="s">
        <v>51</v>
      </c>
      <c r="K67" s="75">
        <v>1.8533875775999999</v>
      </c>
      <c r="L67" s="75">
        <v>0.1651862784</v>
      </c>
      <c r="M67" s="75">
        <v>0.90466430079999993</v>
      </c>
      <c r="N67" s="75">
        <v>0.78353699840000002</v>
      </c>
      <c r="O67" s="95" t="s">
        <v>51</v>
      </c>
      <c r="P67" s="94">
        <v>0</v>
      </c>
      <c r="Q67" s="94">
        <v>0</v>
      </c>
      <c r="R67" s="94">
        <v>0</v>
      </c>
      <c r="S67" s="94">
        <v>0</v>
      </c>
      <c r="T67" s="74" t="s">
        <v>51</v>
      </c>
      <c r="U67" s="74" t="s">
        <v>51</v>
      </c>
      <c r="V67" s="74" t="s">
        <v>51</v>
      </c>
      <c r="W67" s="74" t="s">
        <v>51</v>
      </c>
      <c r="X67" s="74" t="s">
        <v>51</v>
      </c>
      <c r="Y67" s="74" t="s">
        <v>51</v>
      </c>
      <c r="Z67" s="74" t="s">
        <v>51</v>
      </c>
      <c r="AA67" s="74" t="s">
        <v>51</v>
      </c>
      <c r="AB67" s="74" t="s">
        <v>51</v>
      </c>
      <c r="AC67" s="76">
        <f t="shared" si="17"/>
        <v>1.8533875776000002</v>
      </c>
      <c r="AD67" s="74" t="s">
        <v>51</v>
      </c>
      <c r="AE67" s="74" t="s">
        <v>51</v>
      </c>
      <c r="AF67" s="75" t="str">
        <f>[1]Ф4!BO84</f>
        <v>нд</v>
      </c>
      <c r="AG67" s="74" t="s">
        <v>51</v>
      </c>
      <c r="AH67" s="74" t="s">
        <v>51</v>
      </c>
      <c r="AI67" s="74" t="s">
        <v>51</v>
      </c>
      <c r="AJ67" s="74" t="s">
        <v>51</v>
      </c>
      <c r="AK67" s="75">
        <f t="shared" ref="AK67:AK107" si="19">H67</f>
        <v>1.8533875776000002</v>
      </c>
      <c r="AL67" s="75">
        <f t="shared" si="18"/>
        <v>0</v>
      </c>
      <c r="AM67" s="78" t="str">
        <f>'[2]Ф2 '!CQ67</f>
        <v>изменение состава имущества</v>
      </c>
    </row>
    <row r="68" spans="1:39" ht="24" customHeight="1" x14ac:dyDescent="0.25">
      <c r="A68" s="71" t="s">
        <v>107</v>
      </c>
      <c r="B68" s="72" t="s">
        <v>137</v>
      </c>
      <c r="C68" s="73" t="str">
        <f>'[2]Ф2 '!C68</f>
        <v>L_ДЭСК_013</v>
      </c>
      <c r="D68" s="74" t="s">
        <v>103</v>
      </c>
      <c r="E68" s="74">
        <v>2023</v>
      </c>
      <c r="F68" s="74">
        <v>2023</v>
      </c>
      <c r="G68" s="74"/>
      <c r="H68" s="75">
        <f>'[2]Ф2 '!H68/1.2</f>
        <v>1.4594201856000002</v>
      </c>
      <c r="I68" s="94">
        <v>0</v>
      </c>
      <c r="J68" s="74" t="s">
        <v>51</v>
      </c>
      <c r="K68" s="75">
        <v>1.4594201856</v>
      </c>
      <c r="L68" s="75">
        <v>0.13007321599999999</v>
      </c>
      <c r="M68" s="75">
        <v>0.61548015359999997</v>
      </c>
      <c r="N68" s="75">
        <v>0.71386681600000002</v>
      </c>
      <c r="O68" s="95" t="s">
        <v>51</v>
      </c>
      <c r="P68" s="94">
        <v>0</v>
      </c>
      <c r="Q68" s="94">
        <v>0</v>
      </c>
      <c r="R68" s="94">
        <v>0</v>
      </c>
      <c r="S68" s="94">
        <v>0</v>
      </c>
      <c r="T68" s="74" t="s">
        <v>51</v>
      </c>
      <c r="U68" s="74" t="s">
        <v>51</v>
      </c>
      <c r="V68" s="74" t="s">
        <v>51</v>
      </c>
      <c r="W68" s="74" t="s">
        <v>51</v>
      </c>
      <c r="X68" s="74" t="s">
        <v>51</v>
      </c>
      <c r="Y68" s="74" t="s">
        <v>51</v>
      </c>
      <c r="Z68" s="74" t="s">
        <v>51</v>
      </c>
      <c r="AA68" s="74" t="s">
        <v>51</v>
      </c>
      <c r="AB68" s="74" t="s">
        <v>51</v>
      </c>
      <c r="AC68" s="76">
        <f t="shared" si="17"/>
        <v>1.4594201856000002</v>
      </c>
      <c r="AD68" s="74" t="s">
        <v>51</v>
      </c>
      <c r="AE68" s="74" t="s">
        <v>51</v>
      </c>
      <c r="AF68" s="75" t="str">
        <f>[1]Ф4!BO85</f>
        <v>нд</v>
      </c>
      <c r="AG68" s="74" t="s">
        <v>51</v>
      </c>
      <c r="AH68" s="74" t="s">
        <v>51</v>
      </c>
      <c r="AI68" s="74" t="s">
        <v>51</v>
      </c>
      <c r="AJ68" s="74" t="s">
        <v>51</v>
      </c>
      <c r="AK68" s="75">
        <f t="shared" si="19"/>
        <v>1.4594201856000002</v>
      </c>
      <c r="AL68" s="75">
        <f t="shared" si="18"/>
        <v>0</v>
      </c>
      <c r="AM68" s="78" t="str">
        <f>'[2]Ф2 '!CQ68</f>
        <v>изменение состава имущества</v>
      </c>
    </row>
    <row r="69" spans="1:39" ht="24" customHeight="1" x14ac:dyDescent="0.25">
      <c r="A69" s="71" t="s">
        <v>109</v>
      </c>
      <c r="B69" s="72" t="s">
        <v>138</v>
      </c>
      <c r="C69" s="73" t="str">
        <f>'[2]Ф2 '!C69</f>
        <v>L_ДЭСК_014</v>
      </c>
      <c r="D69" s="74" t="s">
        <v>103</v>
      </c>
      <c r="E69" s="74">
        <v>2023</v>
      </c>
      <c r="F69" s="74">
        <v>2023</v>
      </c>
      <c r="G69" s="74"/>
      <c r="H69" s="75">
        <f>'[2]Ф2 '!H69/1.2</f>
        <v>1.6162100032000002</v>
      </c>
      <c r="I69" s="94">
        <v>0</v>
      </c>
      <c r="J69" s="74" t="s">
        <v>51</v>
      </c>
      <c r="K69" s="75">
        <v>1.6162100032000002</v>
      </c>
      <c r="L69" s="75">
        <v>0.144047488</v>
      </c>
      <c r="M69" s="75">
        <v>0.75685500800000027</v>
      </c>
      <c r="N69" s="75">
        <v>0.71530750720000003</v>
      </c>
      <c r="O69" s="95" t="s">
        <v>51</v>
      </c>
      <c r="P69" s="94">
        <v>0</v>
      </c>
      <c r="Q69" s="94">
        <v>0</v>
      </c>
      <c r="R69" s="94">
        <v>0</v>
      </c>
      <c r="S69" s="94">
        <v>0</v>
      </c>
      <c r="T69" s="74" t="s">
        <v>51</v>
      </c>
      <c r="U69" s="74" t="s">
        <v>51</v>
      </c>
      <c r="V69" s="74" t="s">
        <v>51</v>
      </c>
      <c r="W69" s="74" t="s">
        <v>51</v>
      </c>
      <c r="X69" s="74" t="s">
        <v>51</v>
      </c>
      <c r="Y69" s="74" t="s">
        <v>51</v>
      </c>
      <c r="Z69" s="74" t="s">
        <v>51</v>
      </c>
      <c r="AA69" s="74" t="s">
        <v>51</v>
      </c>
      <c r="AB69" s="74" t="s">
        <v>51</v>
      </c>
      <c r="AC69" s="76">
        <f t="shared" si="17"/>
        <v>1.6162100032000002</v>
      </c>
      <c r="AD69" s="74" t="s">
        <v>51</v>
      </c>
      <c r="AE69" s="74" t="s">
        <v>51</v>
      </c>
      <c r="AF69" s="75" t="str">
        <f>[1]Ф4!BO86</f>
        <v>нд</v>
      </c>
      <c r="AG69" s="74" t="s">
        <v>51</v>
      </c>
      <c r="AH69" s="74" t="s">
        <v>51</v>
      </c>
      <c r="AI69" s="74" t="s">
        <v>51</v>
      </c>
      <c r="AJ69" s="74" t="s">
        <v>51</v>
      </c>
      <c r="AK69" s="75">
        <f t="shared" si="19"/>
        <v>1.6162100032000002</v>
      </c>
      <c r="AL69" s="75">
        <f t="shared" si="18"/>
        <v>0</v>
      </c>
      <c r="AM69" s="78" t="str">
        <f>'[2]Ф2 '!CQ69</f>
        <v>изменение состава имущества</v>
      </c>
    </row>
    <row r="70" spans="1:39" ht="24" customHeight="1" x14ac:dyDescent="0.25">
      <c r="A70" s="71" t="s">
        <v>111</v>
      </c>
      <c r="B70" s="72" t="s">
        <v>139</v>
      </c>
      <c r="C70" s="73" t="str">
        <f>'[2]Ф2 '!C70</f>
        <v>L_ДЭСК_015</v>
      </c>
      <c r="D70" s="74" t="s">
        <v>103</v>
      </c>
      <c r="E70" s="74">
        <v>2023</v>
      </c>
      <c r="F70" s="74">
        <v>2023</v>
      </c>
      <c r="G70" s="74"/>
      <c r="H70" s="75">
        <f>'[2]Ф2 '!H70/1.2</f>
        <v>1.3334516416</v>
      </c>
      <c r="I70" s="94">
        <v>0</v>
      </c>
      <c r="J70" s="74" t="s">
        <v>51</v>
      </c>
      <c r="K70" s="75">
        <v>1.3334516416</v>
      </c>
      <c r="L70" s="75">
        <v>0.11884620800000001</v>
      </c>
      <c r="M70" s="75">
        <v>0.61368145280000008</v>
      </c>
      <c r="N70" s="75">
        <v>0.60092398080000009</v>
      </c>
      <c r="O70" s="95" t="s">
        <v>51</v>
      </c>
      <c r="P70" s="94">
        <v>0</v>
      </c>
      <c r="Q70" s="94">
        <v>0</v>
      </c>
      <c r="R70" s="94">
        <v>0</v>
      </c>
      <c r="S70" s="94">
        <v>0</v>
      </c>
      <c r="T70" s="74" t="s">
        <v>51</v>
      </c>
      <c r="U70" s="74" t="s">
        <v>51</v>
      </c>
      <c r="V70" s="74" t="s">
        <v>51</v>
      </c>
      <c r="W70" s="74" t="s">
        <v>51</v>
      </c>
      <c r="X70" s="74" t="s">
        <v>51</v>
      </c>
      <c r="Y70" s="74" t="s">
        <v>51</v>
      </c>
      <c r="Z70" s="74" t="s">
        <v>51</v>
      </c>
      <c r="AA70" s="74" t="s">
        <v>51</v>
      </c>
      <c r="AB70" s="74" t="s">
        <v>51</v>
      </c>
      <c r="AC70" s="76">
        <f t="shared" si="17"/>
        <v>1.3334516416</v>
      </c>
      <c r="AD70" s="74" t="s">
        <v>51</v>
      </c>
      <c r="AE70" s="74" t="s">
        <v>51</v>
      </c>
      <c r="AF70" s="75" t="str">
        <f>[1]Ф4!BO87</f>
        <v>нд</v>
      </c>
      <c r="AG70" s="74" t="s">
        <v>51</v>
      </c>
      <c r="AH70" s="74" t="s">
        <v>51</v>
      </c>
      <c r="AI70" s="74" t="s">
        <v>51</v>
      </c>
      <c r="AJ70" s="74" t="s">
        <v>51</v>
      </c>
      <c r="AK70" s="75">
        <f t="shared" si="19"/>
        <v>1.3334516416</v>
      </c>
      <c r="AL70" s="75">
        <f t="shared" si="18"/>
        <v>0</v>
      </c>
      <c r="AM70" s="78" t="str">
        <f>'[2]Ф2 '!CQ70</f>
        <v>изменение состава имущества</v>
      </c>
    </row>
    <row r="71" spans="1:39" ht="24" customHeight="1" x14ac:dyDescent="0.25">
      <c r="A71" s="71" t="s">
        <v>113</v>
      </c>
      <c r="B71" s="72" t="s">
        <v>140</v>
      </c>
      <c r="C71" s="73" t="str">
        <f>'[2]Ф2 '!C71</f>
        <v>L_ДЭСК_016</v>
      </c>
      <c r="D71" s="74" t="s">
        <v>103</v>
      </c>
      <c r="E71" s="74">
        <v>2023</v>
      </c>
      <c r="F71" s="74">
        <v>2023</v>
      </c>
      <c r="G71" s="74"/>
      <c r="H71" s="75">
        <f>'[2]Ф2 '!H71/1.2</f>
        <v>1.0746107008000003</v>
      </c>
      <c r="I71" s="94">
        <v>0</v>
      </c>
      <c r="J71" s="74" t="s">
        <v>51</v>
      </c>
      <c r="K71" s="75">
        <v>1.0746107008000001</v>
      </c>
      <c r="L71" s="75">
        <v>9.5797311999999996E-2</v>
      </c>
      <c r="M71" s="75">
        <v>0.53078762879999997</v>
      </c>
      <c r="N71" s="75">
        <v>0.44802576000000005</v>
      </c>
      <c r="O71" s="95" t="s">
        <v>51</v>
      </c>
      <c r="P71" s="94">
        <v>0</v>
      </c>
      <c r="Q71" s="94">
        <v>0</v>
      </c>
      <c r="R71" s="94">
        <v>0</v>
      </c>
      <c r="S71" s="94">
        <v>0</v>
      </c>
      <c r="T71" s="74" t="s">
        <v>51</v>
      </c>
      <c r="U71" s="74" t="s">
        <v>51</v>
      </c>
      <c r="V71" s="74" t="s">
        <v>51</v>
      </c>
      <c r="W71" s="74" t="s">
        <v>51</v>
      </c>
      <c r="X71" s="74" t="s">
        <v>51</v>
      </c>
      <c r="Y71" s="74" t="s">
        <v>51</v>
      </c>
      <c r="Z71" s="74" t="s">
        <v>51</v>
      </c>
      <c r="AA71" s="74" t="s">
        <v>51</v>
      </c>
      <c r="AB71" s="74" t="s">
        <v>51</v>
      </c>
      <c r="AC71" s="76">
        <f t="shared" si="17"/>
        <v>1.0746107008000003</v>
      </c>
      <c r="AD71" s="74" t="s">
        <v>51</v>
      </c>
      <c r="AE71" s="74" t="s">
        <v>51</v>
      </c>
      <c r="AF71" s="75" t="str">
        <f>[1]Ф4!BO88</f>
        <v>нд</v>
      </c>
      <c r="AG71" s="74" t="s">
        <v>51</v>
      </c>
      <c r="AH71" s="74" t="s">
        <v>51</v>
      </c>
      <c r="AI71" s="74" t="s">
        <v>51</v>
      </c>
      <c r="AJ71" s="74" t="s">
        <v>51</v>
      </c>
      <c r="AK71" s="75">
        <f t="shared" si="19"/>
        <v>1.0746107008000003</v>
      </c>
      <c r="AL71" s="75">
        <f t="shared" si="18"/>
        <v>0</v>
      </c>
      <c r="AM71" s="78" t="str">
        <f>'[2]Ф2 '!CQ71</f>
        <v>изменение состава имущества</v>
      </c>
    </row>
    <row r="72" spans="1:39" ht="43.15" customHeight="1" x14ac:dyDescent="0.25">
      <c r="A72" s="71" t="s">
        <v>115</v>
      </c>
      <c r="B72" s="72" t="str">
        <f>[2]Ф1_2023!B52</f>
        <v>Реконструкция ВЛ-0,4 кВ  КТП № 4 ф. "Набережная"  с. Новопокровка, Красноармейский район</v>
      </c>
      <c r="C72" s="73" t="str">
        <f>'[2]Ф2 '!C72</f>
        <v>L_ДЭСК_017</v>
      </c>
      <c r="D72" s="74" t="s">
        <v>103</v>
      </c>
      <c r="E72" s="74">
        <v>2023</v>
      </c>
      <c r="F72" s="74">
        <v>2023</v>
      </c>
      <c r="G72" s="74">
        <v>2023</v>
      </c>
      <c r="H72" s="75">
        <f>'[2]Ф2 '!H72/1.2</f>
        <v>1.2667331456000002</v>
      </c>
      <c r="I72" s="76">
        <f>1.4055852/1.2</f>
        <v>1.1713210000000001</v>
      </c>
      <c r="J72" s="74" t="s">
        <v>51</v>
      </c>
      <c r="K72" s="75">
        <v>1.2667331455999999</v>
      </c>
      <c r="L72" s="75">
        <v>0.11289957120000001</v>
      </c>
      <c r="M72" s="75">
        <v>0.59710160639999987</v>
      </c>
      <c r="N72" s="75">
        <v>0.55673196800000002</v>
      </c>
      <c r="O72" s="95" t="s">
        <v>51</v>
      </c>
      <c r="P72" s="76">
        <f>SUM(Q72:T72)</f>
        <v>1.1713210000000001</v>
      </c>
      <c r="Q72" s="94">
        <v>0</v>
      </c>
      <c r="R72" s="96">
        <v>1.1713210000000001</v>
      </c>
      <c r="S72" s="94">
        <v>0</v>
      </c>
      <c r="T72" s="74" t="s">
        <v>51</v>
      </c>
      <c r="U72" s="74" t="s">
        <v>51</v>
      </c>
      <c r="V72" s="74" t="s">
        <v>51</v>
      </c>
      <c r="W72" s="74" t="s">
        <v>51</v>
      </c>
      <c r="X72" s="74" t="s">
        <v>51</v>
      </c>
      <c r="Y72" s="74" t="s">
        <v>51</v>
      </c>
      <c r="Z72" s="74" t="s">
        <v>51</v>
      </c>
      <c r="AA72" s="74" t="s">
        <v>51</v>
      </c>
      <c r="AB72" s="74" t="s">
        <v>51</v>
      </c>
      <c r="AC72" s="76">
        <f t="shared" si="17"/>
        <v>1.2667331456000002</v>
      </c>
      <c r="AD72" s="76">
        <f>I72</f>
        <v>1.1713210000000001</v>
      </c>
      <c r="AE72" s="74" t="s">
        <v>51</v>
      </c>
      <c r="AF72" s="75" t="str">
        <f>[1]Ф4!BO89</f>
        <v>нд</v>
      </c>
      <c r="AG72" s="74" t="s">
        <v>51</v>
      </c>
      <c r="AH72" s="74" t="s">
        <v>51</v>
      </c>
      <c r="AI72" s="74" t="s">
        <v>51</v>
      </c>
      <c r="AJ72" s="74" t="s">
        <v>51</v>
      </c>
      <c r="AK72" s="75">
        <f t="shared" si="19"/>
        <v>1.2667331456000002</v>
      </c>
      <c r="AL72" s="75">
        <f t="shared" si="18"/>
        <v>1.1713210000000001</v>
      </c>
      <c r="AM72" s="78" t="str">
        <f>'[2]Ф2 '!CQ72</f>
        <v xml:space="preserve">перераспределение итоговой суммы между источниками финансирования </v>
      </c>
    </row>
    <row r="73" spans="1:39" ht="48" customHeight="1" x14ac:dyDescent="0.25">
      <c r="A73" s="71" t="s">
        <v>117</v>
      </c>
      <c r="B73" s="72" t="str">
        <f>[2]Ф1_2023!B53</f>
        <v>Реконструкция ВЛ-0,4 кВ  КТП № 4 ф. "Советская"  с. Новопокровка, Красноармейский район</v>
      </c>
      <c r="C73" s="73" t="str">
        <f>'[2]Ф2 '!C73</f>
        <v>L_ДЭСК_018</v>
      </c>
      <c r="D73" s="74" t="s">
        <v>103</v>
      </c>
      <c r="E73" s="74">
        <v>2023</v>
      </c>
      <c r="F73" s="74">
        <v>2023</v>
      </c>
      <c r="G73" s="74">
        <v>2023</v>
      </c>
      <c r="H73" s="75">
        <f>'[2]Ф2 '!H73/1.2</f>
        <v>1.2883099840000001</v>
      </c>
      <c r="I73" s="76">
        <f>1.4293608/1.2</f>
        <v>1.1911340000000001</v>
      </c>
      <c r="J73" s="74" t="s">
        <v>51</v>
      </c>
      <c r="K73" s="75">
        <v>1.2883099840000001</v>
      </c>
      <c r="L73" s="75">
        <v>0.11482265600000001</v>
      </c>
      <c r="M73" s="75">
        <v>0.59557006079999986</v>
      </c>
      <c r="N73" s="75">
        <v>0.57791726720000014</v>
      </c>
      <c r="O73" s="95" t="s">
        <v>51</v>
      </c>
      <c r="P73" s="76">
        <f t="shared" ref="P73:P85" si="20">SUM(Q73:T73)</f>
        <v>1.1911339999999999</v>
      </c>
      <c r="Q73" s="94">
        <v>0</v>
      </c>
      <c r="R73" s="96">
        <v>1.1911339999999999</v>
      </c>
      <c r="S73" s="94">
        <v>0</v>
      </c>
      <c r="T73" s="74" t="s">
        <v>51</v>
      </c>
      <c r="U73" s="74" t="s">
        <v>51</v>
      </c>
      <c r="V73" s="74" t="s">
        <v>51</v>
      </c>
      <c r="W73" s="74" t="s">
        <v>51</v>
      </c>
      <c r="X73" s="74" t="s">
        <v>51</v>
      </c>
      <c r="Y73" s="74" t="s">
        <v>51</v>
      </c>
      <c r="Z73" s="74" t="s">
        <v>51</v>
      </c>
      <c r="AA73" s="74" t="s">
        <v>51</v>
      </c>
      <c r="AB73" s="74" t="s">
        <v>51</v>
      </c>
      <c r="AC73" s="76">
        <f t="shared" si="17"/>
        <v>1.2883099840000001</v>
      </c>
      <c r="AD73" s="76">
        <f>I73</f>
        <v>1.1911340000000001</v>
      </c>
      <c r="AE73" s="74" t="s">
        <v>51</v>
      </c>
      <c r="AF73" s="74" t="s">
        <v>51</v>
      </c>
      <c r="AG73" s="74" t="s">
        <v>51</v>
      </c>
      <c r="AH73" s="74" t="s">
        <v>51</v>
      </c>
      <c r="AI73" s="74" t="s">
        <v>51</v>
      </c>
      <c r="AJ73" s="74" t="s">
        <v>51</v>
      </c>
      <c r="AK73" s="75">
        <f t="shared" si="19"/>
        <v>1.2883099840000001</v>
      </c>
      <c r="AL73" s="75">
        <f t="shared" si="18"/>
        <v>1.1911339999999999</v>
      </c>
      <c r="AM73" s="78" t="str">
        <f>'[2]Ф2 '!CQ73</f>
        <v xml:space="preserve">перераспределение итоговой суммы между источниками финансирования </v>
      </c>
    </row>
    <row r="74" spans="1:39" ht="32.25" customHeight="1" x14ac:dyDescent="0.25">
      <c r="A74" s="71" t="s">
        <v>119</v>
      </c>
      <c r="B74" s="72" t="str">
        <f>[2]Ф1_2023!B54</f>
        <v>КТП - 195 реконструкция ВЛ-0,4(0,23)кВ в ВЛИ-0,4кВ  ф. Дзержинского</v>
      </c>
      <c r="C74" s="73" t="str">
        <f>'[2]Ф2 '!C74</f>
        <v>M_ДЭСК_001</v>
      </c>
      <c r="D74" s="74" t="s">
        <v>103</v>
      </c>
      <c r="E74" s="74">
        <v>2023</v>
      </c>
      <c r="F74" s="74">
        <v>2023</v>
      </c>
      <c r="G74" s="74">
        <v>2023</v>
      </c>
      <c r="H74" s="75">
        <f>'[2]Ф2 '!H74/1.2</f>
        <v>0</v>
      </c>
      <c r="I74" s="76">
        <f>'[2]Ф2 '!L74/1.2</f>
        <v>0.85431800000000002</v>
      </c>
      <c r="J74" s="74" t="s">
        <v>51</v>
      </c>
      <c r="K74" s="75">
        <v>0</v>
      </c>
      <c r="L74" s="75">
        <v>0</v>
      </c>
      <c r="M74" s="75">
        <v>0</v>
      </c>
      <c r="N74" s="75">
        <v>0</v>
      </c>
      <c r="O74" s="95" t="s">
        <v>51</v>
      </c>
      <c r="P74" s="76">
        <f t="shared" si="20"/>
        <v>0.85431800000000002</v>
      </c>
      <c r="Q74" s="94">
        <v>0</v>
      </c>
      <c r="R74" s="96">
        <v>0.85431800000000002</v>
      </c>
      <c r="S74" s="94">
        <v>0</v>
      </c>
      <c r="T74" s="74" t="s">
        <v>51</v>
      </c>
      <c r="U74" s="74" t="s">
        <v>51</v>
      </c>
      <c r="V74" s="74" t="s">
        <v>51</v>
      </c>
      <c r="W74" s="74" t="s">
        <v>51</v>
      </c>
      <c r="X74" s="74" t="s">
        <v>51</v>
      </c>
      <c r="Y74" s="74" t="s">
        <v>51</v>
      </c>
      <c r="Z74" s="74" t="s">
        <v>51</v>
      </c>
      <c r="AA74" s="74" t="s">
        <v>51</v>
      </c>
      <c r="AB74" s="74" t="s">
        <v>51</v>
      </c>
      <c r="AC74" s="76">
        <v>0</v>
      </c>
      <c r="AD74" s="97">
        <f>P74</f>
        <v>0.85431800000000002</v>
      </c>
      <c r="AE74" s="74" t="s">
        <v>51</v>
      </c>
      <c r="AF74" s="74" t="s">
        <v>51</v>
      </c>
      <c r="AG74" s="74" t="s">
        <v>51</v>
      </c>
      <c r="AH74" s="74" t="s">
        <v>51</v>
      </c>
      <c r="AI74" s="74" t="s">
        <v>51</v>
      </c>
      <c r="AJ74" s="74" t="s">
        <v>51</v>
      </c>
      <c r="AK74" s="75">
        <f t="shared" si="19"/>
        <v>0</v>
      </c>
      <c r="AL74" s="75">
        <f t="shared" si="18"/>
        <v>0.85431800000000002</v>
      </c>
      <c r="AM74" s="78" t="str">
        <f>'[2]Ф2 '!CQ74</f>
        <v>изменение состава имущества</v>
      </c>
    </row>
    <row r="75" spans="1:39" ht="32.25" customHeight="1" x14ac:dyDescent="0.25">
      <c r="A75" s="71" t="s">
        <v>121</v>
      </c>
      <c r="B75" s="72" t="str">
        <f>[2]Ф1_2023!B55</f>
        <v>КТП - 195 реконструкция ВЛ-0,4(0,23)кВ в ВЛИ-0,4кВ  ф. пер. Шевченко</v>
      </c>
      <c r="C75" s="73" t="str">
        <f>'[2]Ф2 '!C75</f>
        <v>M_ДЭСК_002</v>
      </c>
      <c r="D75" s="74" t="s">
        <v>103</v>
      </c>
      <c r="E75" s="74">
        <v>2023</v>
      </c>
      <c r="F75" s="74">
        <v>2023</v>
      </c>
      <c r="G75" s="74">
        <v>2023</v>
      </c>
      <c r="H75" s="75">
        <f>'[2]Ф2 '!H75/1.2</f>
        <v>0</v>
      </c>
      <c r="I75" s="76">
        <f>'[2]Ф2 '!L75/1.2</f>
        <v>0.966167</v>
      </c>
      <c r="J75" s="74" t="s">
        <v>51</v>
      </c>
      <c r="K75" s="75">
        <v>0</v>
      </c>
      <c r="L75" s="75">
        <v>0</v>
      </c>
      <c r="M75" s="75">
        <v>0</v>
      </c>
      <c r="N75" s="75">
        <v>0</v>
      </c>
      <c r="O75" s="95" t="s">
        <v>51</v>
      </c>
      <c r="P75" s="76">
        <f t="shared" si="20"/>
        <v>0.966167</v>
      </c>
      <c r="Q75" s="94">
        <v>0</v>
      </c>
      <c r="R75" s="96">
        <f>I75</f>
        <v>0.966167</v>
      </c>
      <c r="S75" s="94">
        <v>0</v>
      </c>
      <c r="T75" s="74" t="s">
        <v>51</v>
      </c>
      <c r="U75" s="74" t="s">
        <v>51</v>
      </c>
      <c r="V75" s="74" t="s">
        <v>51</v>
      </c>
      <c r="W75" s="74" t="s">
        <v>51</v>
      </c>
      <c r="X75" s="74" t="s">
        <v>51</v>
      </c>
      <c r="Y75" s="74" t="s">
        <v>51</v>
      </c>
      <c r="Z75" s="74" t="s">
        <v>51</v>
      </c>
      <c r="AA75" s="74" t="s">
        <v>51</v>
      </c>
      <c r="AB75" s="74" t="s">
        <v>51</v>
      </c>
      <c r="AC75" s="76">
        <v>0</v>
      </c>
      <c r="AD75" s="97">
        <f t="shared" ref="AD75:AD85" si="21">P75</f>
        <v>0.966167</v>
      </c>
      <c r="AE75" s="74" t="s">
        <v>51</v>
      </c>
      <c r="AF75" s="74" t="s">
        <v>51</v>
      </c>
      <c r="AG75" s="74" t="s">
        <v>51</v>
      </c>
      <c r="AH75" s="74" t="s">
        <v>51</v>
      </c>
      <c r="AI75" s="74" t="s">
        <v>51</v>
      </c>
      <c r="AJ75" s="74" t="s">
        <v>51</v>
      </c>
      <c r="AK75" s="75">
        <f t="shared" si="19"/>
        <v>0</v>
      </c>
      <c r="AL75" s="75">
        <f t="shared" si="18"/>
        <v>0.966167</v>
      </c>
      <c r="AM75" s="78" t="str">
        <f>'[2]Ф2 '!CQ75</f>
        <v>изменение состава имущества</v>
      </c>
    </row>
    <row r="76" spans="1:39" ht="32.25" customHeight="1" x14ac:dyDescent="0.25">
      <c r="A76" s="71" t="s">
        <v>123</v>
      </c>
      <c r="B76" s="72" t="str">
        <f>[2]Ф1_2023!B56</f>
        <v>КТП-164 реконструкция ВЛ-0,4(0,23)кВ в ВЛИ-0,4кВ    ф. "Снеговая-Ташкентская"</v>
      </c>
      <c r="C76" s="73" t="str">
        <f>'[2]Ф2 '!C76</f>
        <v>M_ДЭСК_003</v>
      </c>
      <c r="D76" s="74" t="s">
        <v>103</v>
      </c>
      <c r="E76" s="74">
        <v>2023</v>
      </c>
      <c r="F76" s="74">
        <v>2023</v>
      </c>
      <c r="G76" s="74">
        <v>2023</v>
      </c>
      <c r="H76" s="75">
        <f>'[2]Ф2 '!H76/1.2</f>
        <v>0</v>
      </c>
      <c r="I76" s="76">
        <f>'[2]Ф2 '!L76/1.2</f>
        <v>1.095996</v>
      </c>
      <c r="J76" s="74" t="s">
        <v>51</v>
      </c>
      <c r="K76" s="75">
        <v>0</v>
      </c>
      <c r="L76" s="75">
        <v>0</v>
      </c>
      <c r="M76" s="75">
        <v>0</v>
      </c>
      <c r="N76" s="75">
        <v>0</v>
      </c>
      <c r="O76" s="95" t="s">
        <v>51</v>
      </c>
      <c r="P76" s="76">
        <f t="shared" si="20"/>
        <v>1.095996</v>
      </c>
      <c r="Q76" s="94">
        <v>0</v>
      </c>
      <c r="R76" s="96">
        <f>I76</f>
        <v>1.095996</v>
      </c>
      <c r="S76" s="94">
        <v>0</v>
      </c>
      <c r="T76" s="74" t="s">
        <v>51</v>
      </c>
      <c r="U76" s="74" t="s">
        <v>51</v>
      </c>
      <c r="V76" s="74" t="s">
        <v>51</v>
      </c>
      <c r="W76" s="74" t="s">
        <v>51</v>
      </c>
      <c r="X76" s="74" t="s">
        <v>51</v>
      </c>
      <c r="Y76" s="74" t="s">
        <v>51</v>
      </c>
      <c r="Z76" s="74" t="s">
        <v>51</v>
      </c>
      <c r="AA76" s="74" t="s">
        <v>51</v>
      </c>
      <c r="AB76" s="74" t="s">
        <v>51</v>
      </c>
      <c r="AC76" s="76">
        <v>0</v>
      </c>
      <c r="AD76" s="97">
        <f t="shared" si="21"/>
        <v>1.095996</v>
      </c>
      <c r="AE76" s="74" t="s">
        <v>51</v>
      </c>
      <c r="AF76" s="74" t="s">
        <v>51</v>
      </c>
      <c r="AG76" s="74" t="s">
        <v>51</v>
      </c>
      <c r="AH76" s="74" t="s">
        <v>51</v>
      </c>
      <c r="AI76" s="74" t="s">
        <v>51</v>
      </c>
      <c r="AJ76" s="74" t="s">
        <v>51</v>
      </c>
      <c r="AK76" s="75">
        <f t="shared" si="19"/>
        <v>0</v>
      </c>
      <c r="AL76" s="75">
        <f t="shared" si="18"/>
        <v>1.095996</v>
      </c>
      <c r="AM76" s="78" t="str">
        <f>'[2]Ф2 '!CQ76</f>
        <v>изменение состава имущества</v>
      </c>
    </row>
    <row r="77" spans="1:39" ht="32.25" customHeight="1" x14ac:dyDescent="0.25">
      <c r="A77" s="71" t="s">
        <v>125</v>
      </c>
      <c r="B77" s="72" t="str">
        <f>[2]Ф1_2023!B57</f>
        <v>КТП-164 реконструкция ВЛ-0,4(0,23)кВ в ВЛИ-0,4кВ    ф. "Волгоградкая-Ташкентская"</v>
      </c>
      <c r="C77" s="73" t="str">
        <f>'[2]Ф2 '!C77</f>
        <v>M_ДЭСК_004</v>
      </c>
      <c r="D77" s="74" t="s">
        <v>103</v>
      </c>
      <c r="E77" s="74">
        <v>2023</v>
      </c>
      <c r="F77" s="74">
        <v>2023</v>
      </c>
      <c r="G77" s="74">
        <v>2023</v>
      </c>
      <c r="H77" s="75">
        <f>'[2]Ф2 '!H77/1.2</f>
        <v>0</v>
      </c>
      <c r="I77" s="76">
        <f>'[2]Ф2 '!L77/1.2</f>
        <v>1.5074080000000001</v>
      </c>
      <c r="J77" s="74" t="s">
        <v>51</v>
      </c>
      <c r="K77" s="75">
        <v>0</v>
      </c>
      <c r="L77" s="75">
        <v>0</v>
      </c>
      <c r="M77" s="75">
        <v>0</v>
      </c>
      <c r="N77" s="75">
        <v>0</v>
      </c>
      <c r="O77" s="95" t="s">
        <v>51</v>
      </c>
      <c r="P77" s="76">
        <f t="shared" si="20"/>
        <v>1.5074080000000001</v>
      </c>
      <c r="Q77" s="94">
        <v>0</v>
      </c>
      <c r="R77" s="96">
        <f>I77</f>
        <v>1.5074080000000001</v>
      </c>
      <c r="S77" s="94">
        <v>0</v>
      </c>
      <c r="T77" s="74" t="s">
        <v>51</v>
      </c>
      <c r="U77" s="74" t="s">
        <v>51</v>
      </c>
      <c r="V77" s="74" t="s">
        <v>51</v>
      </c>
      <c r="W77" s="74" t="s">
        <v>51</v>
      </c>
      <c r="X77" s="74" t="s">
        <v>51</v>
      </c>
      <c r="Y77" s="74" t="s">
        <v>51</v>
      </c>
      <c r="Z77" s="74" t="s">
        <v>51</v>
      </c>
      <c r="AA77" s="74" t="s">
        <v>51</v>
      </c>
      <c r="AB77" s="74" t="s">
        <v>51</v>
      </c>
      <c r="AC77" s="76">
        <v>0</v>
      </c>
      <c r="AD77" s="97">
        <f t="shared" si="21"/>
        <v>1.5074080000000001</v>
      </c>
      <c r="AE77" s="74" t="s">
        <v>51</v>
      </c>
      <c r="AF77" s="74" t="s">
        <v>51</v>
      </c>
      <c r="AG77" s="74" t="s">
        <v>51</v>
      </c>
      <c r="AH77" s="74" t="s">
        <v>51</v>
      </c>
      <c r="AI77" s="74" t="s">
        <v>51</v>
      </c>
      <c r="AJ77" s="74" t="s">
        <v>51</v>
      </c>
      <c r="AK77" s="75">
        <f t="shared" si="19"/>
        <v>0</v>
      </c>
      <c r="AL77" s="75">
        <f t="shared" si="18"/>
        <v>1.5074080000000001</v>
      </c>
      <c r="AM77" s="78" t="str">
        <f>'[2]Ф2 '!CQ77</f>
        <v>изменение состава имущества</v>
      </c>
    </row>
    <row r="78" spans="1:39" ht="32.25" customHeight="1" x14ac:dyDescent="0.25">
      <c r="A78" s="71" t="s">
        <v>127</v>
      </c>
      <c r="B78" s="72" t="str">
        <f>[2]Ф1_2023!B58</f>
        <v>КТП-164 реконструкция ВЛ-0,4(0,23)кВ в ВЛИ-0,4кВ    ф.  "Воркутинская-Карагандинская"</v>
      </c>
      <c r="C78" s="73" t="str">
        <f>'[2]Ф2 '!C78</f>
        <v>M_ДЭСК_005</v>
      </c>
      <c r="D78" s="74" t="s">
        <v>103</v>
      </c>
      <c r="E78" s="74">
        <v>2023</v>
      </c>
      <c r="F78" s="74">
        <v>2023</v>
      </c>
      <c r="G78" s="74">
        <v>2023</v>
      </c>
      <c r="H78" s="75">
        <f>'[2]Ф2 '!H78/1.2</f>
        <v>0</v>
      </c>
      <c r="I78" s="76">
        <f>'[2]Ф2 '!L78/1.2</f>
        <v>3.4464020000000004</v>
      </c>
      <c r="J78" s="74" t="s">
        <v>51</v>
      </c>
      <c r="K78" s="75">
        <v>0</v>
      </c>
      <c r="L78" s="75">
        <v>0</v>
      </c>
      <c r="M78" s="75">
        <v>0</v>
      </c>
      <c r="N78" s="75">
        <v>0</v>
      </c>
      <c r="O78" s="95" t="s">
        <v>51</v>
      </c>
      <c r="P78" s="76">
        <f t="shared" si="20"/>
        <v>3.4464020000000004</v>
      </c>
      <c r="Q78" s="94">
        <v>0</v>
      </c>
      <c r="R78" s="96">
        <f t="shared" ref="R78:R85" si="22">I78</f>
        <v>3.4464020000000004</v>
      </c>
      <c r="S78" s="94">
        <v>0</v>
      </c>
      <c r="T78" s="74" t="s">
        <v>51</v>
      </c>
      <c r="U78" s="74" t="s">
        <v>51</v>
      </c>
      <c r="V78" s="74" t="s">
        <v>51</v>
      </c>
      <c r="W78" s="74" t="s">
        <v>51</v>
      </c>
      <c r="X78" s="74" t="s">
        <v>51</v>
      </c>
      <c r="Y78" s="74" t="s">
        <v>51</v>
      </c>
      <c r="Z78" s="74" t="s">
        <v>51</v>
      </c>
      <c r="AA78" s="74" t="s">
        <v>51</v>
      </c>
      <c r="AB78" s="74" t="s">
        <v>51</v>
      </c>
      <c r="AC78" s="76">
        <v>0</v>
      </c>
      <c r="AD78" s="97">
        <f t="shared" si="21"/>
        <v>3.4464020000000004</v>
      </c>
      <c r="AE78" s="74" t="s">
        <v>51</v>
      </c>
      <c r="AF78" s="74" t="s">
        <v>51</v>
      </c>
      <c r="AG78" s="74" t="s">
        <v>51</v>
      </c>
      <c r="AH78" s="74" t="s">
        <v>51</v>
      </c>
      <c r="AI78" s="74" t="s">
        <v>51</v>
      </c>
      <c r="AJ78" s="74" t="s">
        <v>51</v>
      </c>
      <c r="AK78" s="75">
        <f t="shared" si="19"/>
        <v>0</v>
      </c>
      <c r="AL78" s="75">
        <f t="shared" si="18"/>
        <v>3.4464020000000004</v>
      </c>
      <c r="AM78" s="78" t="str">
        <f>'[2]Ф2 '!CQ78</f>
        <v>изменение состава имущества</v>
      </c>
    </row>
    <row r="79" spans="1:39" ht="32.25" customHeight="1" x14ac:dyDescent="0.25">
      <c r="A79" s="71" t="s">
        <v>141</v>
      </c>
      <c r="B79" s="72" t="str">
        <f>[2]Ф1_2023!B59</f>
        <v>ТП - 146 реконструкция ВЛ-0,4(0,23)кВ в ВЛИ-0,4кВ   ф.  "Берзарина-Донская"</v>
      </c>
      <c r="C79" s="73" t="str">
        <f>'[2]Ф2 '!C79</f>
        <v>M_ДЭСК_006</v>
      </c>
      <c r="D79" s="74" t="s">
        <v>103</v>
      </c>
      <c r="E79" s="74">
        <v>2023</v>
      </c>
      <c r="F79" s="74">
        <v>2023</v>
      </c>
      <c r="G79" s="74">
        <v>2023</v>
      </c>
      <c r="H79" s="75">
        <f>'[2]Ф2 '!H79/1.2</f>
        <v>0</v>
      </c>
      <c r="I79" s="76">
        <f>'[2]Ф2 '!L79/1.2</f>
        <v>1.1504925333333336</v>
      </c>
      <c r="J79" s="74" t="s">
        <v>51</v>
      </c>
      <c r="K79" s="75">
        <v>0</v>
      </c>
      <c r="L79" s="75">
        <v>0</v>
      </c>
      <c r="M79" s="75">
        <v>0</v>
      </c>
      <c r="N79" s="75">
        <v>0</v>
      </c>
      <c r="O79" s="95" t="s">
        <v>51</v>
      </c>
      <c r="P79" s="76">
        <f t="shared" si="20"/>
        <v>1.1504925333333336</v>
      </c>
      <c r="Q79" s="94">
        <v>0</v>
      </c>
      <c r="R79" s="96">
        <f t="shared" si="22"/>
        <v>1.1504925333333336</v>
      </c>
      <c r="S79" s="94">
        <v>0</v>
      </c>
      <c r="T79" s="74" t="s">
        <v>51</v>
      </c>
      <c r="U79" s="74" t="s">
        <v>51</v>
      </c>
      <c r="V79" s="74" t="s">
        <v>51</v>
      </c>
      <c r="W79" s="74" t="s">
        <v>51</v>
      </c>
      <c r="X79" s="74" t="s">
        <v>51</v>
      </c>
      <c r="Y79" s="74" t="s">
        <v>51</v>
      </c>
      <c r="Z79" s="74" t="s">
        <v>51</v>
      </c>
      <c r="AA79" s="74" t="s">
        <v>51</v>
      </c>
      <c r="AB79" s="74" t="s">
        <v>51</v>
      </c>
      <c r="AC79" s="76">
        <v>0</v>
      </c>
      <c r="AD79" s="97">
        <f t="shared" si="21"/>
        <v>1.1504925333333336</v>
      </c>
      <c r="AE79" s="74" t="s">
        <v>51</v>
      </c>
      <c r="AF79" s="74" t="s">
        <v>51</v>
      </c>
      <c r="AG79" s="74" t="s">
        <v>51</v>
      </c>
      <c r="AH79" s="74" t="s">
        <v>51</v>
      </c>
      <c r="AI79" s="74" t="s">
        <v>51</v>
      </c>
      <c r="AJ79" s="74" t="s">
        <v>51</v>
      </c>
      <c r="AK79" s="75">
        <f t="shared" si="19"/>
        <v>0</v>
      </c>
      <c r="AL79" s="75">
        <f t="shared" si="18"/>
        <v>1.1504925333333336</v>
      </c>
      <c r="AM79" s="78" t="str">
        <f>'[2]Ф2 '!CQ79</f>
        <v>изменение состава имущества</v>
      </c>
    </row>
    <row r="80" spans="1:39" ht="32.25" customHeight="1" x14ac:dyDescent="0.25">
      <c r="A80" s="71" t="s">
        <v>142</v>
      </c>
      <c r="B80" s="72" t="str">
        <f>[2]Ф1_2023!B60</f>
        <v>ТП - 42 реконструкция ВЛ-0,4(0,23)кВ в ВЛИ-0,4кВ     ф.  "№1  2-я Западная"</v>
      </c>
      <c r="C80" s="73" t="str">
        <f>'[2]Ф2 '!C80</f>
        <v>M_ДЭСК_007</v>
      </c>
      <c r="D80" s="74" t="s">
        <v>103</v>
      </c>
      <c r="E80" s="74">
        <v>2023</v>
      </c>
      <c r="F80" s="74">
        <v>2023</v>
      </c>
      <c r="G80" s="74">
        <v>2023</v>
      </c>
      <c r="H80" s="75">
        <f>'[2]Ф2 '!H80/1.2</f>
        <v>0</v>
      </c>
      <c r="I80" s="76">
        <f>'[2]Ф2 '!L80/1.2</f>
        <v>0.48443504999999998</v>
      </c>
      <c r="J80" s="74" t="s">
        <v>51</v>
      </c>
      <c r="K80" s="75">
        <v>0</v>
      </c>
      <c r="L80" s="75">
        <v>0</v>
      </c>
      <c r="M80" s="75">
        <v>0</v>
      </c>
      <c r="N80" s="75">
        <v>0</v>
      </c>
      <c r="O80" s="95" t="s">
        <v>51</v>
      </c>
      <c r="P80" s="76">
        <f t="shared" si="20"/>
        <v>0.48443504999999998</v>
      </c>
      <c r="Q80" s="94">
        <v>0</v>
      </c>
      <c r="R80" s="96">
        <f t="shared" si="22"/>
        <v>0.48443504999999998</v>
      </c>
      <c r="S80" s="94">
        <v>0</v>
      </c>
      <c r="T80" s="74" t="s">
        <v>51</v>
      </c>
      <c r="U80" s="74" t="s">
        <v>51</v>
      </c>
      <c r="V80" s="74" t="s">
        <v>51</v>
      </c>
      <c r="W80" s="74" t="s">
        <v>51</v>
      </c>
      <c r="X80" s="74" t="s">
        <v>51</v>
      </c>
      <c r="Y80" s="74" t="s">
        <v>51</v>
      </c>
      <c r="Z80" s="74" t="s">
        <v>51</v>
      </c>
      <c r="AA80" s="74" t="s">
        <v>51</v>
      </c>
      <c r="AB80" s="74" t="s">
        <v>51</v>
      </c>
      <c r="AC80" s="76">
        <v>0</v>
      </c>
      <c r="AD80" s="97">
        <f t="shared" si="21"/>
        <v>0.48443504999999998</v>
      </c>
      <c r="AE80" s="74" t="s">
        <v>51</v>
      </c>
      <c r="AF80" s="74" t="s">
        <v>51</v>
      </c>
      <c r="AG80" s="74" t="s">
        <v>51</v>
      </c>
      <c r="AH80" s="74" t="s">
        <v>51</v>
      </c>
      <c r="AI80" s="74" t="s">
        <v>51</v>
      </c>
      <c r="AJ80" s="74" t="s">
        <v>51</v>
      </c>
      <c r="AK80" s="75">
        <f t="shared" si="19"/>
        <v>0</v>
      </c>
      <c r="AL80" s="75">
        <f t="shared" si="18"/>
        <v>0.48443504999999998</v>
      </c>
      <c r="AM80" s="78" t="str">
        <f>'[2]Ф2 '!CQ80</f>
        <v>изменение состава имущества</v>
      </c>
    </row>
    <row r="81" spans="1:39" ht="32.25" customHeight="1" x14ac:dyDescent="0.25">
      <c r="A81" s="71" t="s">
        <v>143</v>
      </c>
      <c r="B81" s="72" t="str">
        <f>[2]Ф1_2023!B61</f>
        <v>ТП - 42 реконструкция ВЛ-0,4(0,23)кВ в ВЛИ-0,4кВ     ф.  "№1  1-я Западная"</v>
      </c>
      <c r="C81" s="73" t="str">
        <f>'[2]Ф2 '!C81</f>
        <v>M_ДЭСК_008</v>
      </c>
      <c r="D81" s="74" t="s">
        <v>103</v>
      </c>
      <c r="E81" s="74">
        <v>2023</v>
      </c>
      <c r="F81" s="74">
        <v>2023</v>
      </c>
      <c r="G81" s="74">
        <v>2023</v>
      </c>
      <c r="H81" s="75">
        <f>'[2]Ф2 '!H81/1.2</f>
        <v>0</v>
      </c>
      <c r="I81" s="76">
        <f>'[2]Ф2 '!L81/1.2</f>
        <v>1.1750724916666666</v>
      </c>
      <c r="J81" s="74" t="s">
        <v>51</v>
      </c>
      <c r="K81" s="75">
        <v>0</v>
      </c>
      <c r="L81" s="75">
        <v>0</v>
      </c>
      <c r="M81" s="75">
        <v>0</v>
      </c>
      <c r="N81" s="75">
        <v>0</v>
      </c>
      <c r="O81" s="95" t="s">
        <v>51</v>
      </c>
      <c r="P81" s="76">
        <f t="shared" si="20"/>
        <v>1.1750724916666666</v>
      </c>
      <c r="Q81" s="94">
        <v>0</v>
      </c>
      <c r="R81" s="96">
        <f t="shared" si="22"/>
        <v>1.1750724916666666</v>
      </c>
      <c r="S81" s="94">
        <v>0</v>
      </c>
      <c r="T81" s="74" t="s">
        <v>51</v>
      </c>
      <c r="U81" s="74" t="s">
        <v>51</v>
      </c>
      <c r="V81" s="74" t="s">
        <v>51</v>
      </c>
      <c r="W81" s="74" t="s">
        <v>51</v>
      </c>
      <c r="X81" s="74" t="s">
        <v>51</v>
      </c>
      <c r="Y81" s="74" t="s">
        <v>51</v>
      </c>
      <c r="Z81" s="74" t="s">
        <v>51</v>
      </c>
      <c r="AA81" s="74" t="s">
        <v>51</v>
      </c>
      <c r="AB81" s="74" t="s">
        <v>51</v>
      </c>
      <c r="AC81" s="76">
        <v>0</v>
      </c>
      <c r="AD81" s="97">
        <f t="shared" si="21"/>
        <v>1.1750724916666666</v>
      </c>
      <c r="AE81" s="74" t="s">
        <v>51</v>
      </c>
      <c r="AF81" s="74" t="s">
        <v>51</v>
      </c>
      <c r="AG81" s="74" t="s">
        <v>51</v>
      </c>
      <c r="AH81" s="74" t="s">
        <v>51</v>
      </c>
      <c r="AI81" s="74" t="s">
        <v>51</v>
      </c>
      <c r="AJ81" s="74" t="s">
        <v>51</v>
      </c>
      <c r="AK81" s="75">
        <f t="shared" si="19"/>
        <v>0</v>
      </c>
      <c r="AL81" s="75">
        <f t="shared" si="18"/>
        <v>1.1750724916666666</v>
      </c>
      <c r="AM81" s="78" t="str">
        <f>'[2]Ф2 '!CQ81</f>
        <v>изменение состава имущества</v>
      </c>
    </row>
    <row r="82" spans="1:39" ht="32.25" customHeight="1" x14ac:dyDescent="0.25">
      <c r="A82" s="71" t="s">
        <v>144</v>
      </c>
      <c r="B82" s="72" t="str">
        <f>[2]Ф1_2023!B62</f>
        <v>ТП - 42 реконструкция ВЛ-0,4(0,23)кВ в ВЛИ-0,4кВ     ф.  "№2  2-я Западная, 1-21"</v>
      </c>
      <c r="C82" s="73" t="str">
        <f>'[2]Ф2 '!C82</f>
        <v>M_ДЭСК_009</v>
      </c>
      <c r="D82" s="74" t="s">
        <v>103</v>
      </c>
      <c r="E82" s="74">
        <v>2023</v>
      </c>
      <c r="F82" s="74">
        <v>2023</v>
      </c>
      <c r="G82" s="74">
        <v>2023</v>
      </c>
      <c r="H82" s="75">
        <f>'[2]Ф2 '!H82/1.2</f>
        <v>0</v>
      </c>
      <c r="I82" s="76">
        <f>'[2]Ф2 '!L82/1.2</f>
        <v>1.3569925333333333</v>
      </c>
      <c r="J82" s="74" t="s">
        <v>51</v>
      </c>
      <c r="K82" s="75">
        <v>0</v>
      </c>
      <c r="L82" s="75">
        <v>0</v>
      </c>
      <c r="M82" s="75">
        <v>0</v>
      </c>
      <c r="N82" s="75">
        <v>0</v>
      </c>
      <c r="O82" s="95" t="s">
        <v>51</v>
      </c>
      <c r="P82" s="76">
        <f t="shared" si="20"/>
        <v>1.3569925333333333</v>
      </c>
      <c r="Q82" s="94">
        <v>0</v>
      </c>
      <c r="R82" s="96">
        <f t="shared" si="22"/>
        <v>1.3569925333333333</v>
      </c>
      <c r="S82" s="94">
        <v>0</v>
      </c>
      <c r="T82" s="74" t="s">
        <v>51</v>
      </c>
      <c r="U82" s="74" t="s">
        <v>51</v>
      </c>
      <c r="V82" s="74" t="s">
        <v>51</v>
      </c>
      <c r="W82" s="74" t="s">
        <v>51</v>
      </c>
      <c r="X82" s="74" t="s">
        <v>51</v>
      </c>
      <c r="Y82" s="74" t="s">
        <v>51</v>
      </c>
      <c r="Z82" s="74" t="s">
        <v>51</v>
      </c>
      <c r="AA82" s="74" t="s">
        <v>51</v>
      </c>
      <c r="AB82" s="74" t="s">
        <v>51</v>
      </c>
      <c r="AC82" s="76">
        <v>0</v>
      </c>
      <c r="AD82" s="97">
        <f t="shared" si="21"/>
        <v>1.3569925333333333</v>
      </c>
      <c r="AE82" s="74" t="s">
        <v>51</v>
      </c>
      <c r="AF82" s="74" t="s">
        <v>51</v>
      </c>
      <c r="AG82" s="74" t="s">
        <v>51</v>
      </c>
      <c r="AH82" s="74" t="s">
        <v>51</v>
      </c>
      <c r="AI82" s="74" t="s">
        <v>51</v>
      </c>
      <c r="AJ82" s="74" t="s">
        <v>51</v>
      </c>
      <c r="AK82" s="75">
        <f t="shared" si="19"/>
        <v>0</v>
      </c>
      <c r="AL82" s="75">
        <f t="shared" si="18"/>
        <v>1.3569925333333333</v>
      </c>
      <c r="AM82" s="78" t="str">
        <f>'[2]Ф2 '!CQ82</f>
        <v>изменение состава имущества</v>
      </c>
    </row>
    <row r="83" spans="1:39" ht="32.25" customHeight="1" x14ac:dyDescent="0.25">
      <c r="A83" s="71" t="s">
        <v>145</v>
      </c>
      <c r="B83" s="72" t="str">
        <f>[2]Ф1_2023!B63</f>
        <v>ТП - 42 реконструкция ВЛ-0,4(0,23)кВ в ВЛИ-0,4кВ     ф.  "№2  1-я Западная"</v>
      </c>
      <c r="C83" s="73" t="str">
        <f>'[2]Ф2 '!C83</f>
        <v>M_ДЭСК_010</v>
      </c>
      <c r="D83" s="74" t="s">
        <v>103</v>
      </c>
      <c r="E83" s="74">
        <v>2023</v>
      </c>
      <c r="F83" s="74">
        <v>2023</v>
      </c>
      <c r="G83" s="74">
        <v>2023</v>
      </c>
      <c r="H83" s="75">
        <f>'[2]Ф2 '!H83/1.2</f>
        <v>0</v>
      </c>
      <c r="I83" s="76">
        <f>'[2]Ф2 '!L83/1.2</f>
        <v>0.31319340000000001</v>
      </c>
      <c r="J83" s="74" t="s">
        <v>51</v>
      </c>
      <c r="K83" s="75">
        <v>0</v>
      </c>
      <c r="L83" s="75">
        <v>0</v>
      </c>
      <c r="M83" s="75">
        <v>0</v>
      </c>
      <c r="N83" s="75">
        <v>0</v>
      </c>
      <c r="O83" s="95" t="s">
        <v>51</v>
      </c>
      <c r="P83" s="76">
        <f t="shared" si="20"/>
        <v>0.31319340000000001</v>
      </c>
      <c r="Q83" s="94">
        <v>0</v>
      </c>
      <c r="R83" s="96">
        <f t="shared" si="22"/>
        <v>0.31319340000000001</v>
      </c>
      <c r="S83" s="94">
        <v>0</v>
      </c>
      <c r="T83" s="74" t="s">
        <v>51</v>
      </c>
      <c r="U83" s="74" t="s">
        <v>51</v>
      </c>
      <c r="V83" s="74" t="s">
        <v>51</v>
      </c>
      <c r="W83" s="74" t="s">
        <v>51</v>
      </c>
      <c r="X83" s="74" t="s">
        <v>51</v>
      </c>
      <c r="Y83" s="74" t="s">
        <v>51</v>
      </c>
      <c r="Z83" s="74" t="s">
        <v>51</v>
      </c>
      <c r="AA83" s="74" t="s">
        <v>51</v>
      </c>
      <c r="AB83" s="74" t="s">
        <v>51</v>
      </c>
      <c r="AC83" s="76">
        <v>0</v>
      </c>
      <c r="AD83" s="97">
        <f t="shared" si="21"/>
        <v>0.31319340000000001</v>
      </c>
      <c r="AE83" s="74" t="s">
        <v>51</v>
      </c>
      <c r="AF83" s="74" t="s">
        <v>51</v>
      </c>
      <c r="AG83" s="74" t="s">
        <v>51</v>
      </c>
      <c r="AH83" s="74" t="s">
        <v>51</v>
      </c>
      <c r="AI83" s="74" t="s">
        <v>51</v>
      </c>
      <c r="AJ83" s="74" t="s">
        <v>51</v>
      </c>
      <c r="AK83" s="75">
        <f t="shared" si="19"/>
        <v>0</v>
      </c>
      <c r="AL83" s="75">
        <f t="shared" si="18"/>
        <v>0.31319340000000001</v>
      </c>
      <c r="AM83" s="78" t="str">
        <f>'[2]Ф2 '!CQ83</f>
        <v>изменение состава имущества</v>
      </c>
    </row>
    <row r="84" spans="1:39" ht="32.25" customHeight="1" x14ac:dyDescent="0.25">
      <c r="A84" s="71" t="s">
        <v>146</v>
      </c>
      <c r="B84" s="72" t="str">
        <f>[2]Ф1_2023!B64</f>
        <v>ТП - 134 реконструкция ВЛ-0,4(0,23)кВ в ВЛИ-0,4кВ   ф.  "Поселок-2"</v>
      </c>
      <c r="C84" s="73" t="str">
        <f>'[2]Ф2 '!C84</f>
        <v>M_ДЭСК_011</v>
      </c>
      <c r="D84" s="74" t="s">
        <v>103</v>
      </c>
      <c r="E84" s="74">
        <v>2023</v>
      </c>
      <c r="F84" s="74">
        <v>2023</v>
      </c>
      <c r="G84" s="74">
        <v>2023</v>
      </c>
      <c r="H84" s="75">
        <f>'[2]Ф2 '!H84/1.2</f>
        <v>0</v>
      </c>
      <c r="I84" s="76">
        <f>'[2]Ф2 '!L84/1.2</f>
        <v>1.0927730499999999</v>
      </c>
      <c r="J84" s="74" t="s">
        <v>51</v>
      </c>
      <c r="K84" s="75">
        <v>0</v>
      </c>
      <c r="L84" s="75">
        <v>0</v>
      </c>
      <c r="M84" s="75">
        <v>0</v>
      </c>
      <c r="N84" s="75">
        <v>0</v>
      </c>
      <c r="O84" s="95" t="s">
        <v>51</v>
      </c>
      <c r="P84" s="76">
        <f t="shared" si="20"/>
        <v>1.0927730499999999</v>
      </c>
      <c r="Q84" s="94">
        <v>0</v>
      </c>
      <c r="R84" s="96">
        <f t="shared" si="22"/>
        <v>1.0927730499999999</v>
      </c>
      <c r="S84" s="94">
        <v>0</v>
      </c>
      <c r="T84" s="74" t="s">
        <v>51</v>
      </c>
      <c r="U84" s="74" t="s">
        <v>51</v>
      </c>
      <c r="V84" s="74" t="s">
        <v>51</v>
      </c>
      <c r="W84" s="74" t="s">
        <v>51</v>
      </c>
      <c r="X84" s="74" t="s">
        <v>51</v>
      </c>
      <c r="Y84" s="74" t="s">
        <v>51</v>
      </c>
      <c r="Z84" s="74" t="s">
        <v>51</v>
      </c>
      <c r="AA84" s="74" t="s">
        <v>51</v>
      </c>
      <c r="AB84" s="74" t="s">
        <v>51</v>
      </c>
      <c r="AC84" s="76">
        <v>0</v>
      </c>
      <c r="AD84" s="97">
        <f t="shared" si="21"/>
        <v>1.0927730499999999</v>
      </c>
      <c r="AE84" s="74" t="s">
        <v>51</v>
      </c>
      <c r="AF84" s="74" t="s">
        <v>51</v>
      </c>
      <c r="AG84" s="74" t="s">
        <v>51</v>
      </c>
      <c r="AH84" s="74" t="s">
        <v>51</v>
      </c>
      <c r="AI84" s="74" t="s">
        <v>51</v>
      </c>
      <c r="AJ84" s="74" t="s">
        <v>51</v>
      </c>
      <c r="AK84" s="75">
        <f t="shared" si="19"/>
        <v>0</v>
      </c>
      <c r="AL84" s="75">
        <f t="shared" si="18"/>
        <v>1.0927730499999999</v>
      </c>
      <c r="AM84" s="78" t="str">
        <f>'[2]Ф2 '!CQ84</f>
        <v>изменение состава имущества</v>
      </c>
    </row>
    <row r="85" spans="1:39" ht="32.25" customHeight="1" x14ac:dyDescent="0.25">
      <c r="A85" s="71" t="s">
        <v>147</v>
      </c>
      <c r="B85" s="72" t="str">
        <f>[2]Ф1_2023!B65</f>
        <v>ТП - 134 реконструкция ВЛ-0,4(0,23)кВ в ВЛИ-0,4кВ   ф.  "Поселок"</v>
      </c>
      <c r="C85" s="73" t="str">
        <f>'[2]Ф2 '!C85</f>
        <v>M_ДЭСК_012</v>
      </c>
      <c r="D85" s="74" t="s">
        <v>103</v>
      </c>
      <c r="E85" s="74">
        <v>2023</v>
      </c>
      <c r="F85" s="74">
        <v>2023</v>
      </c>
      <c r="G85" s="74">
        <v>2023</v>
      </c>
      <c r="H85" s="75">
        <f>'[2]Ф2 '!H85/1.2</f>
        <v>0</v>
      </c>
      <c r="I85" s="76">
        <f>'[2]Ф2 '!L85/1.2</f>
        <v>1.6984125416666667</v>
      </c>
      <c r="J85" s="74" t="s">
        <v>51</v>
      </c>
      <c r="K85" s="75">
        <v>0</v>
      </c>
      <c r="L85" s="75">
        <v>0</v>
      </c>
      <c r="M85" s="75">
        <v>0</v>
      </c>
      <c r="N85" s="75">
        <v>0</v>
      </c>
      <c r="O85" s="95" t="s">
        <v>51</v>
      </c>
      <c r="P85" s="76">
        <f t="shared" si="20"/>
        <v>1.6984125416666667</v>
      </c>
      <c r="Q85" s="94">
        <v>0</v>
      </c>
      <c r="R85" s="96">
        <f t="shared" si="22"/>
        <v>1.6984125416666667</v>
      </c>
      <c r="S85" s="94">
        <v>0</v>
      </c>
      <c r="T85" s="74" t="s">
        <v>51</v>
      </c>
      <c r="U85" s="74" t="s">
        <v>51</v>
      </c>
      <c r="V85" s="74" t="s">
        <v>51</v>
      </c>
      <c r="W85" s="74" t="s">
        <v>51</v>
      </c>
      <c r="X85" s="74" t="s">
        <v>51</v>
      </c>
      <c r="Y85" s="74" t="s">
        <v>51</v>
      </c>
      <c r="Z85" s="74" t="s">
        <v>51</v>
      </c>
      <c r="AA85" s="74" t="s">
        <v>51</v>
      </c>
      <c r="AB85" s="74" t="s">
        <v>51</v>
      </c>
      <c r="AC85" s="76">
        <v>0</v>
      </c>
      <c r="AD85" s="97">
        <f t="shared" si="21"/>
        <v>1.6984125416666667</v>
      </c>
      <c r="AE85" s="74" t="s">
        <v>51</v>
      </c>
      <c r="AF85" s="74" t="s">
        <v>51</v>
      </c>
      <c r="AG85" s="74" t="s">
        <v>51</v>
      </c>
      <c r="AH85" s="74" t="s">
        <v>51</v>
      </c>
      <c r="AI85" s="74" t="s">
        <v>51</v>
      </c>
      <c r="AJ85" s="74" t="s">
        <v>51</v>
      </c>
      <c r="AK85" s="75">
        <f t="shared" si="19"/>
        <v>0</v>
      </c>
      <c r="AL85" s="75">
        <f t="shared" si="18"/>
        <v>1.6984125416666667</v>
      </c>
      <c r="AM85" s="78" t="str">
        <f>'[2]Ф2 '!CQ85</f>
        <v>изменение состава имущества</v>
      </c>
    </row>
    <row r="86" spans="1:39" ht="24" customHeight="1" x14ac:dyDescent="0.25">
      <c r="A86" s="71" t="s">
        <v>148</v>
      </c>
      <c r="B86" s="72" t="s">
        <v>149</v>
      </c>
      <c r="C86" s="73" t="str">
        <f>'[2]Ф2 '!C86</f>
        <v>L_ДЭСК_023</v>
      </c>
      <c r="D86" s="74" t="s">
        <v>103</v>
      </c>
      <c r="E86" s="74">
        <v>2024</v>
      </c>
      <c r="F86" s="74">
        <v>2024</v>
      </c>
      <c r="G86" s="74">
        <f t="shared" ref="G86:G107" si="23">F86</f>
        <v>2024</v>
      </c>
      <c r="H86" s="75">
        <f>'[2]Ф2 '!H86/1.2</f>
        <v>1.9871476218880002</v>
      </c>
      <c r="I86" s="74" t="s">
        <v>51</v>
      </c>
      <c r="J86" s="74" t="s">
        <v>51</v>
      </c>
      <c r="K86" s="75">
        <v>1.9871476218880002</v>
      </c>
      <c r="L86" s="75">
        <v>0.17710758707200003</v>
      </c>
      <c r="M86" s="75">
        <v>0.91367528345600002</v>
      </c>
      <c r="N86" s="75">
        <v>0.89636475136000004</v>
      </c>
      <c r="O86" s="95" t="s">
        <v>51</v>
      </c>
      <c r="P86" s="75" t="s">
        <v>51</v>
      </c>
      <c r="Q86" s="75" t="s">
        <v>51</v>
      </c>
      <c r="R86" s="75" t="s">
        <v>51</v>
      </c>
      <c r="S86" s="75" t="s">
        <v>51</v>
      </c>
      <c r="T86" s="74" t="s">
        <v>51</v>
      </c>
      <c r="U86" s="74" t="s">
        <v>51</v>
      </c>
      <c r="V86" s="74" t="s">
        <v>51</v>
      </c>
      <c r="W86" s="74" t="s">
        <v>51</v>
      </c>
      <c r="X86" s="74" t="s">
        <v>51</v>
      </c>
      <c r="Y86" s="74" t="s">
        <v>51</v>
      </c>
      <c r="Z86" s="74" t="s">
        <v>51</v>
      </c>
      <c r="AA86" s="74" t="s">
        <v>51</v>
      </c>
      <c r="AB86" s="74" t="s">
        <v>51</v>
      </c>
      <c r="AC86" s="76" t="str">
        <f>[1]Ф4!AJ84</f>
        <v>нд</v>
      </c>
      <c r="AD86" s="74" t="s">
        <v>51</v>
      </c>
      <c r="AE86" s="75">
        <f>[1]Ф4!AY84</f>
        <v>1.9871476218880002</v>
      </c>
      <c r="AF86" s="75" t="str">
        <f>[1]Ф4!BO91</f>
        <v>нд</v>
      </c>
      <c r="AG86" s="74" t="s">
        <v>51</v>
      </c>
      <c r="AH86" s="74" t="s">
        <v>51</v>
      </c>
      <c r="AI86" s="74" t="s">
        <v>51</v>
      </c>
      <c r="AJ86" s="74" t="s">
        <v>51</v>
      </c>
      <c r="AK86" s="75">
        <f t="shared" si="19"/>
        <v>1.9871476218880002</v>
      </c>
      <c r="AL86" s="75" t="str">
        <f t="shared" si="18"/>
        <v>нд</v>
      </c>
      <c r="AM86" s="79" t="s">
        <v>51</v>
      </c>
    </row>
    <row r="87" spans="1:39" ht="24" customHeight="1" x14ac:dyDescent="0.25">
      <c r="A87" s="71" t="s">
        <v>150</v>
      </c>
      <c r="B87" s="72" t="s">
        <v>151</v>
      </c>
      <c r="C87" s="73" t="str">
        <f>'[2]Ф2 '!C87</f>
        <v>L_ДЭСК_024</v>
      </c>
      <c r="D87" s="74" t="s">
        <v>103</v>
      </c>
      <c r="E87" s="74">
        <v>2024</v>
      </c>
      <c r="F87" s="74">
        <v>2024</v>
      </c>
      <c r="G87" s="74">
        <f t="shared" si="23"/>
        <v>2024</v>
      </c>
      <c r="H87" s="75">
        <f>'[2]Ф2 '!H87/1.2</f>
        <v>2.2856831528960004</v>
      </c>
      <c r="I87" s="74" t="s">
        <v>51</v>
      </c>
      <c r="J87" s="74" t="s">
        <v>51</v>
      </c>
      <c r="K87" s="75">
        <v>2.285683152896</v>
      </c>
      <c r="L87" s="75">
        <v>0.20371512012800003</v>
      </c>
      <c r="M87" s="75">
        <v>1.0981923496959998</v>
      </c>
      <c r="N87" s="75">
        <v>0.98377568307200014</v>
      </c>
      <c r="O87" s="95" t="s">
        <v>51</v>
      </c>
      <c r="P87" s="75" t="s">
        <v>51</v>
      </c>
      <c r="Q87" s="75" t="s">
        <v>51</v>
      </c>
      <c r="R87" s="75" t="s">
        <v>51</v>
      </c>
      <c r="S87" s="75" t="s">
        <v>51</v>
      </c>
      <c r="T87" s="74" t="s">
        <v>51</v>
      </c>
      <c r="U87" s="74" t="s">
        <v>51</v>
      </c>
      <c r="V87" s="74" t="s">
        <v>51</v>
      </c>
      <c r="W87" s="74" t="s">
        <v>51</v>
      </c>
      <c r="X87" s="74" t="s">
        <v>51</v>
      </c>
      <c r="Y87" s="74" t="s">
        <v>51</v>
      </c>
      <c r="Z87" s="74" t="s">
        <v>51</v>
      </c>
      <c r="AA87" s="74" t="s">
        <v>51</v>
      </c>
      <c r="AB87" s="74" t="s">
        <v>51</v>
      </c>
      <c r="AC87" s="76" t="str">
        <f>[1]Ф4!AJ85</f>
        <v>нд</v>
      </c>
      <c r="AD87" s="74" t="s">
        <v>51</v>
      </c>
      <c r="AE87" s="75">
        <f>[1]Ф4!AY85</f>
        <v>2.2856831528960004</v>
      </c>
      <c r="AF87" s="75" t="str">
        <f>[1]Ф4!BO92</f>
        <v>нд</v>
      </c>
      <c r="AG87" s="74" t="s">
        <v>51</v>
      </c>
      <c r="AH87" s="74" t="s">
        <v>51</v>
      </c>
      <c r="AI87" s="74" t="s">
        <v>51</v>
      </c>
      <c r="AJ87" s="74" t="s">
        <v>51</v>
      </c>
      <c r="AK87" s="75">
        <f t="shared" si="19"/>
        <v>2.2856831528960004</v>
      </c>
      <c r="AL87" s="75" t="str">
        <f t="shared" si="18"/>
        <v>нд</v>
      </c>
      <c r="AM87" s="79" t="s">
        <v>51</v>
      </c>
    </row>
    <row r="88" spans="1:39" ht="24" customHeight="1" x14ac:dyDescent="0.25">
      <c r="A88" s="71" t="s">
        <v>152</v>
      </c>
      <c r="B88" s="72" t="s">
        <v>153</v>
      </c>
      <c r="C88" s="73" t="str">
        <f>'[2]Ф2 '!C88</f>
        <v>L_ДЭСК_025</v>
      </c>
      <c r="D88" s="74" t="s">
        <v>103</v>
      </c>
      <c r="E88" s="74">
        <v>2024</v>
      </c>
      <c r="F88" s="74">
        <v>2024</v>
      </c>
      <c r="G88" s="74">
        <f t="shared" si="23"/>
        <v>2024</v>
      </c>
      <c r="H88" s="75">
        <f>'[2]Ф2 '!H88/1.2</f>
        <v>2.0265066132480003</v>
      </c>
      <c r="I88" s="74" t="s">
        <v>51</v>
      </c>
      <c r="J88" s="74" t="s">
        <v>51</v>
      </c>
      <c r="K88" s="75">
        <v>2.0265066132480003</v>
      </c>
      <c r="L88" s="75">
        <v>0.18061491302400001</v>
      </c>
      <c r="M88" s="75">
        <v>0.91788452454400016</v>
      </c>
      <c r="N88" s="75">
        <v>0.92800717568000013</v>
      </c>
      <c r="O88" s="95" t="s">
        <v>51</v>
      </c>
      <c r="P88" s="75" t="s">
        <v>51</v>
      </c>
      <c r="Q88" s="75" t="s">
        <v>51</v>
      </c>
      <c r="R88" s="75" t="s">
        <v>51</v>
      </c>
      <c r="S88" s="75" t="s">
        <v>51</v>
      </c>
      <c r="T88" s="75" t="s">
        <v>51</v>
      </c>
      <c r="U88" s="74" t="s">
        <v>51</v>
      </c>
      <c r="V88" s="74" t="s">
        <v>51</v>
      </c>
      <c r="W88" s="74" t="s">
        <v>51</v>
      </c>
      <c r="X88" s="74" t="s">
        <v>51</v>
      </c>
      <c r="Y88" s="74" t="s">
        <v>51</v>
      </c>
      <c r="Z88" s="74" t="s">
        <v>51</v>
      </c>
      <c r="AA88" s="74" t="s">
        <v>51</v>
      </c>
      <c r="AB88" s="74" t="s">
        <v>51</v>
      </c>
      <c r="AC88" s="76" t="str">
        <f>[1]Ф4!AJ86</f>
        <v>нд</v>
      </c>
      <c r="AD88" s="74" t="s">
        <v>51</v>
      </c>
      <c r="AE88" s="75">
        <f>[1]Ф4!AY86</f>
        <v>2.0265066132480003</v>
      </c>
      <c r="AF88" s="75" t="str">
        <f>[1]Ф4!BO93</f>
        <v>нд</v>
      </c>
      <c r="AG88" s="74" t="s">
        <v>51</v>
      </c>
      <c r="AH88" s="74" t="s">
        <v>51</v>
      </c>
      <c r="AI88" s="74" t="s">
        <v>51</v>
      </c>
      <c r="AJ88" s="74" t="s">
        <v>51</v>
      </c>
      <c r="AK88" s="75">
        <f t="shared" si="19"/>
        <v>2.0265066132480003</v>
      </c>
      <c r="AL88" s="75" t="str">
        <f t="shared" si="18"/>
        <v>нд</v>
      </c>
      <c r="AM88" s="79" t="s">
        <v>51</v>
      </c>
    </row>
    <row r="89" spans="1:39" ht="24" customHeight="1" x14ac:dyDescent="0.25">
      <c r="A89" s="71" t="s">
        <v>154</v>
      </c>
      <c r="B89" s="72" t="s">
        <v>155</v>
      </c>
      <c r="C89" s="73" t="str">
        <f>'[2]Ф2 '!C89</f>
        <v>L_ДЭСК_026</v>
      </c>
      <c r="D89" s="74" t="s">
        <v>103</v>
      </c>
      <c r="E89" s="74">
        <v>2024</v>
      </c>
      <c r="F89" s="74">
        <v>2024</v>
      </c>
      <c r="G89" s="74">
        <f t="shared" si="23"/>
        <v>2024</v>
      </c>
      <c r="H89" s="75">
        <f>'[2]Ф2 '!H89/1.2</f>
        <v>2.1651348526080003</v>
      </c>
      <c r="I89" s="74" t="s">
        <v>51</v>
      </c>
      <c r="J89" s="74" t="s">
        <v>51</v>
      </c>
      <c r="K89" s="75">
        <v>2.1651348526080003</v>
      </c>
      <c r="L89" s="75">
        <v>0.19297041920000002</v>
      </c>
      <c r="M89" s="75">
        <v>1.0441572577280001</v>
      </c>
      <c r="N89" s="75">
        <v>0.92800717568000013</v>
      </c>
      <c r="O89" s="75" t="s">
        <v>51</v>
      </c>
      <c r="P89" s="75" t="s">
        <v>51</v>
      </c>
      <c r="Q89" s="75" t="s">
        <v>51</v>
      </c>
      <c r="R89" s="75" t="s">
        <v>51</v>
      </c>
      <c r="S89" s="75" t="s">
        <v>51</v>
      </c>
      <c r="T89" s="75" t="s">
        <v>51</v>
      </c>
      <c r="U89" s="74" t="s">
        <v>51</v>
      </c>
      <c r="V89" s="74" t="s">
        <v>51</v>
      </c>
      <c r="W89" s="74" t="s">
        <v>51</v>
      </c>
      <c r="X89" s="74" t="s">
        <v>51</v>
      </c>
      <c r="Y89" s="74" t="s">
        <v>51</v>
      </c>
      <c r="Z89" s="74" t="s">
        <v>51</v>
      </c>
      <c r="AA89" s="74" t="s">
        <v>51</v>
      </c>
      <c r="AB89" s="74" t="s">
        <v>51</v>
      </c>
      <c r="AC89" s="76" t="str">
        <f>[1]Ф4!AJ87</f>
        <v>нд</v>
      </c>
      <c r="AD89" s="74" t="s">
        <v>51</v>
      </c>
      <c r="AE89" s="75">
        <f>[1]Ф4!AY87</f>
        <v>2.1651348526080003</v>
      </c>
      <c r="AF89" s="75" t="str">
        <f>[1]Ф4!BO94</f>
        <v>нд</v>
      </c>
      <c r="AG89" s="74" t="s">
        <v>51</v>
      </c>
      <c r="AH89" s="74" t="s">
        <v>51</v>
      </c>
      <c r="AI89" s="74" t="s">
        <v>51</v>
      </c>
      <c r="AJ89" s="74" t="s">
        <v>51</v>
      </c>
      <c r="AK89" s="75">
        <f t="shared" si="19"/>
        <v>2.1651348526080003</v>
      </c>
      <c r="AL89" s="75" t="str">
        <f t="shared" si="18"/>
        <v>нд</v>
      </c>
      <c r="AM89" s="79" t="s">
        <v>51</v>
      </c>
    </row>
    <row r="90" spans="1:39" ht="24" customHeight="1" x14ac:dyDescent="0.25">
      <c r="A90" s="71" t="s">
        <v>156</v>
      </c>
      <c r="B90" s="72" t="s">
        <v>157</v>
      </c>
      <c r="C90" s="73" t="str">
        <f>'[2]Ф2 '!C90</f>
        <v>L_ДЭСК_027</v>
      </c>
      <c r="D90" s="74" t="s">
        <v>103</v>
      </c>
      <c r="E90" s="74">
        <v>2024</v>
      </c>
      <c r="F90" s="74">
        <v>2024</v>
      </c>
      <c r="G90" s="74">
        <f>F90</f>
        <v>2024</v>
      </c>
      <c r="H90" s="75">
        <f>'[2]Ф2 '!H90/1.2</f>
        <v>2.2697100840960003</v>
      </c>
      <c r="I90" s="74" t="s">
        <v>51</v>
      </c>
      <c r="J90" s="74" t="s">
        <v>51</v>
      </c>
      <c r="K90" s="75">
        <v>2.2697100840959998</v>
      </c>
      <c r="L90" s="75">
        <v>0.202291042304</v>
      </c>
      <c r="M90" s="75">
        <v>1.1469428305920004</v>
      </c>
      <c r="N90" s="75">
        <v>0.92047621120000012</v>
      </c>
      <c r="O90" s="75" t="s">
        <v>51</v>
      </c>
      <c r="P90" s="75" t="s">
        <v>51</v>
      </c>
      <c r="Q90" s="75" t="s">
        <v>51</v>
      </c>
      <c r="R90" s="75" t="s">
        <v>51</v>
      </c>
      <c r="S90" s="75" t="s">
        <v>51</v>
      </c>
      <c r="T90" s="75" t="s">
        <v>51</v>
      </c>
      <c r="U90" s="74" t="s">
        <v>51</v>
      </c>
      <c r="V90" s="74" t="s">
        <v>51</v>
      </c>
      <c r="W90" s="74" t="s">
        <v>51</v>
      </c>
      <c r="X90" s="74" t="s">
        <v>51</v>
      </c>
      <c r="Y90" s="74" t="s">
        <v>51</v>
      </c>
      <c r="Z90" s="74" t="s">
        <v>51</v>
      </c>
      <c r="AA90" s="74" t="s">
        <v>51</v>
      </c>
      <c r="AB90" s="74" t="s">
        <v>51</v>
      </c>
      <c r="AC90" s="76" t="str">
        <f>[1]Ф4!AJ88</f>
        <v>нд</v>
      </c>
      <c r="AD90" s="74" t="s">
        <v>51</v>
      </c>
      <c r="AE90" s="75">
        <f>[1]Ф4!AY88</f>
        <v>2.2697100840960003</v>
      </c>
      <c r="AF90" s="75" t="str">
        <f>[1]Ф4!BO95</f>
        <v>нд</v>
      </c>
      <c r="AG90" s="74" t="s">
        <v>51</v>
      </c>
      <c r="AH90" s="74" t="s">
        <v>51</v>
      </c>
      <c r="AI90" s="74" t="s">
        <v>51</v>
      </c>
      <c r="AJ90" s="74" t="s">
        <v>51</v>
      </c>
      <c r="AK90" s="75">
        <f t="shared" si="19"/>
        <v>2.2697100840960003</v>
      </c>
      <c r="AL90" s="75" t="str">
        <f t="shared" si="18"/>
        <v>нд</v>
      </c>
      <c r="AM90" s="79" t="s">
        <v>51</v>
      </c>
    </row>
    <row r="91" spans="1:39" ht="24" customHeight="1" x14ac:dyDescent="0.25">
      <c r="A91" s="71" t="s">
        <v>158</v>
      </c>
      <c r="B91" s="72" t="s">
        <v>159</v>
      </c>
      <c r="C91" s="73" t="str">
        <f>'[2]Ф2 '!C91</f>
        <v>L_ДЭСК_031</v>
      </c>
      <c r="D91" s="74" t="s">
        <v>103</v>
      </c>
      <c r="E91" s="74">
        <v>2024</v>
      </c>
      <c r="F91" s="74">
        <v>2024</v>
      </c>
      <c r="G91" s="74">
        <f t="shared" si="23"/>
        <v>2024</v>
      </c>
      <c r="H91" s="75">
        <f>'[2]Ф2 '!H91/1.2</f>
        <v>0.81418668697600016</v>
      </c>
      <c r="I91" s="74" t="s">
        <v>51</v>
      </c>
      <c r="J91" s="74" t="s">
        <v>51</v>
      </c>
      <c r="K91" s="75">
        <v>0.81418668697600016</v>
      </c>
      <c r="L91" s="75">
        <v>7.2564976640000001E-2</v>
      </c>
      <c r="M91" s="75">
        <v>0.3906180229120001</v>
      </c>
      <c r="N91" s="75">
        <v>0.35100368742400007</v>
      </c>
      <c r="O91" s="75" t="s">
        <v>51</v>
      </c>
      <c r="P91" s="75" t="s">
        <v>51</v>
      </c>
      <c r="Q91" s="75" t="s">
        <v>51</v>
      </c>
      <c r="R91" s="75" t="s">
        <v>51</v>
      </c>
      <c r="S91" s="75" t="s">
        <v>51</v>
      </c>
      <c r="T91" s="75" t="s">
        <v>51</v>
      </c>
      <c r="U91" s="74" t="s">
        <v>51</v>
      </c>
      <c r="V91" s="74" t="s">
        <v>51</v>
      </c>
      <c r="W91" s="74" t="s">
        <v>51</v>
      </c>
      <c r="X91" s="74" t="s">
        <v>51</v>
      </c>
      <c r="Y91" s="74" t="s">
        <v>51</v>
      </c>
      <c r="Z91" s="74" t="s">
        <v>51</v>
      </c>
      <c r="AA91" s="74" t="s">
        <v>51</v>
      </c>
      <c r="AB91" s="74" t="s">
        <v>51</v>
      </c>
      <c r="AC91" s="76" t="str">
        <f>[1]Ф4!AJ89</f>
        <v>нд</v>
      </c>
      <c r="AD91" s="74" t="s">
        <v>51</v>
      </c>
      <c r="AE91" s="75">
        <f>[1]Ф4!AY89</f>
        <v>0.81418668697600016</v>
      </c>
      <c r="AF91" s="75" t="str">
        <f>[1]Ф4!BO96</f>
        <v>нд</v>
      </c>
      <c r="AG91" s="74" t="s">
        <v>51</v>
      </c>
      <c r="AH91" s="74" t="s">
        <v>51</v>
      </c>
      <c r="AI91" s="74" t="s">
        <v>51</v>
      </c>
      <c r="AJ91" s="74" t="s">
        <v>51</v>
      </c>
      <c r="AK91" s="75">
        <f t="shared" si="19"/>
        <v>0.81418668697600016</v>
      </c>
      <c r="AL91" s="75" t="str">
        <f t="shared" si="18"/>
        <v>нд</v>
      </c>
      <c r="AM91" s="79" t="s">
        <v>51</v>
      </c>
    </row>
    <row r="92" spans="1:39" ht="24" customHeight="1" x14ac:dyDescent="0.25">
      <c r="A92" s="71" t="s">
        <v>160</v>
      </c>
      <c r="B92" s="72" t="s">
        <v>161</v>
      </c>
      <c r="C92" s="73" t="str">
        <f>'[2]Ф2 '!C92</f>
        <v>L_ДЭСК_032</v>
      </c>
      <c r="D92" s="74" t="s">
        <v>103</v>
      </c>
      <c r="E92" s="74">
        <v>2024</v>
      </c>
      <c r="F92" s="74">
        <v>2024</v>
      </c>
      <c r="G92" s="74">
        <f t="shared" si="23"/>
        <v>2024</v>
      </c>
      <c r="H92" s="75">
        <f>'[2]Ф2 '!H92/1.2</f>
        <v>3.5936772618240007</v>
      </c>
      <c r="I92" s="74" t="s">
        <v>51</v>
      </c>
      <c r="J92" s="74" t="s">
        <v>51</v>
      </c>
      <c r="K92" s="75">
        <v>3.5936772618240007</v>
      </c>
      <c r="L92" s="75">
        <v>0.32029152563199997</v>
      </c>
      <c r="M92" s="75">
        <v>1.5910841323520002</v>
      </c>
      <c r="N92" s="75">
        <v>1.68230160384</v>
      </c>
      <c r="O92" s="75" t="s">
        <v>51</v>
      </c>
      <c r="P92" s="75" t="s">
        <v>51</v>
      </c>
      <c r="Q92" s="75" t="s">
        <v>51</v>
      </c>
      <c r="R92" s="75" t="s">
        <v>51</v>
      </c>
      <c r="S92" s="75" t="s">
        <v>51</v>
      </c>
      <c r="T92" s="75" t="s">
        <v>51</v>
      </c>
      <c r="U92" s="74" t="s">
        <v>51</v>
      </c>
      <c r="V92" s="74" t="s">
        <v>51</v>
      </c>
      <c r="W92" s="74" t="s">
        <v>51</v>
      </c>
      <c r="X92" s="74" t="s">
        <v>51</v>
      </c>
      <c r="Y92" s="74" t="s">
        <v>51</v>
      </c>
      <c r="Z92" s="74" t="s">
        <v>51</v>
      </c>
      <c r="AA92" s="74" t="s">
        <v>51</v>
      </c>
      <c r="AB92" s="74" t="s">
        <v>51</v>
      </c>
      <c r="AC92" s="76" t="str">
        <f>[1]Ф4!AJ90</f>
        <v>нд</v>
      </c>
      <c r="AD92" s="74" t="s">
        <v>51</v>
      </c>
      <c r="AE92" s="75">
        <f>[1]Ф4!AY90</f>
        <v>3.5936772618240007</v>
      </c>
      <c r="AF92" s="75" t="str">
        <f>[1]Ф4!BO97</f>
        <v>нд</v>
      </c>
      <c r="AG92" s="74" t="s">
        <v>51</v>
      </c>
      <c r="AH92" s="74" t="s">
        <v>51</v>
      </c>
      <c r="AI92" s="74" t="s">
        <v>51</v>
      </c>
      <c r="AJ92" s="74" t="s">
        <v>51</v>
      </c>
      <c r="AK92" s="75">
        <f t="shared" si="19"/>
        <v>3.5936772618240007</v>
      </c>
      <c r="AL92" s="75" t="str">
        <f t="shared" si="18"/>
        <v>нд</v>
      </c>
      <c r="AM92" s="79" t="s">
        <v>51</v>
      </c>
    </row>
    <row r="93" spans="1:39" ht="24" customHeight="1" x14ac:dyDescent="0.25">
      <c r="A93" s="71" t="s">
        <v>162</v>
      </c>
      <c r="B93" s="72" t="s">
        <v>163</v>
      </c>
      <c r="C93" s="73" t="str">
        <f>'[2]Ф2 '!C93</f>
        <v>L_ДЭСК_033</v>
      </c>
      <c r="D93" s="74" t="s">
        <v>103</v>
      </c>
      <c r="E93" s="74">
        <v>2025</v>
      </c>
      <c r="F93" s="74">
        <v>2025</v>
      </c>
      <c r="G93" s="74">
        <f t="shared" si="23"/>
        <v>2025</v>
      </c>
      <c r="H93" s="75">
        <f>'[2]Ф2 '!H93/1.2</f>
        <v>1.0750415237120001</v>
      </c>
      <c r="I93" s="74" t="s">
        <v>51</v>
      </c>
      <c r="J93" s="74" t="s">
        <v>51</v>
      </c>
      <c r="K93" s="75">
        <v>1.0750415237120001</v>
      </c>
      <c r="L93" s="75">
        <v>9.5834813235200017E-2</v>
      </c>
      <c r="M93" s="75">
        <v>0.49694070812672009</v>
      </c>
      <c r="N93" s="75">
        <v>0.48226600235008016</v>
      </c>
      <c r="O93" s="75" t="s">
        <v>51</v>
      </c>
      <c r="P93" s="75" t="s">
        <v>51</v>
      </c>
      <c r="Q93" s="75" t="s">
        <v>51</v>
      </c>
      <c r="R93" s="75" t="s">
        <v>51</v>
      </c>
      <c r="S93" s="75" t="s">
        <v>51</v>
      </c>
      <c r="T93" s="75" t="s">
        <v>51</v>
      </c>
      <c r="U93" s="74" t="s">
        <v>51</v>
      </c>
      <c r="V93" s="74" t="s">
        <v>51</v>
      </c>
      <c r="W93" s="74" t="s">
        <v>51</v>
      </c>
      <c r="X93" s="74" t="s">
        <v>51</v>
      </c>
      <c r="Y93" s="74" t="s">
        <v>51</v>
      </c>
      <c r="Z93" s="74" t="s">
        <v>51</v>
      </c>
      <c r="AA93" s="74" t="s">
        <v>51</v>
      </c>
      <c r="AB93" s="74" t="s">
        <v>51</v>
      </c>
      <c r="AC93" s="76" t="str">
        <f>[1]Ф4!AJ91</f>
        <v>нд</v>
      </c>
      <c r="AD93" s="74" t="s">
        <v>51</v>
      </c>
      <c r="AE93" s="75" t="str">
        <f>[1]Ф4!AY91</f>
        <v>нд</v>
      </c>
      <c r="AF93" s="75" t="str">
        <f>[1]Ф4!BO98</f>
        <v>нд</v>
      </c>
      <c r="AG93" s="75">
        <f>[1]Ф4!BN91</f>
        <v>1.0750415237120001</v>
      </c>
      <c r="AH93" s="74" t="s">
        <v>51</v>
      </c>
      <c r="AI93" s="74" t="s">
        <v>51</v>
      </c>
      <c r="AJ93" s="74" t="s">
        <v>51</v>
      </c>
      <c r="AK93" s="75">
        <f t="shared" si="19"/>
        <v>1.0750415237120001</v>
      </c>
      <c r="AL93" s="75" t="str">
        <f t="shared" si="18"/>
        <v>нд</v>
      </c>
      <c r="AM93" s="79" t="s">
        <v>51</v>
      </c>
    </row>
    <row r="94" spans="1:39" ht="24" customHeight="1" x14ac:dyDescent="0.25">
      <c r="A94" s="71" t="s">
        <v>164</v>
      </c>
      <c r="B94" s="72" t="s">
        <v>165</v>
      </c>
      <c r="C94" s="73" t="str">
        <f>'[2]Ф2 '!C94</f>
        <v>L_ДЭСК_034</v>
      </c>
      <c r="D94" s="74" t="s">
        <v>103</v>
      </c>
      <c r="E94" s="74">
        <v>2025</v>
      </c>
      <c r="F94" s="74">
        <v>2025</v>
      </c>
      <c r="G94" s="74">
        <f t="shared" si="23"/>
        <v>2025</v>
      </c>
      <c r="H94" s="75">
        <f>'[2]Ф2 '!H94/1.2</f>
        <v>1.24714994520064</v>
      </c>
      <c r="I94" s="74" t="s">
        <v>51</v>
      </c>
      <c r="J94" s="74" t="s">
        <v>51</v>
      </c>
      <c r="K94" s="75">
        <v>1.2471499452006403</v>
      </c>
      <c r="L94" s="75">
        <v>0.11115528093696002</v>
      </c>
      <c r="M94" s="75">
        <v>0.55113791549439994</v>
      </c>
      <c r="N94" s="75">
        <v>0.58485674876928007</v>
      </c>
      <c r="O94" s="75" t="s">
        <v>51</v>
      </c>
      <c r="P94" s="75" t="s">
        <v>51</v>
      </c>
      <c r="Q94" s="75" t="s">
        <v>51</v>
      </c>
      <c r="R94" s="75" t="s">
        <v>51</v>
      </c>
      <c r="S94" s="75" t="s">
        <v>51</v>
      </c>
      <c r="T94" s="75" t="s">
        <v>51</v>
      </c>
      <c r="U94" s="74" t="s">
        <v>51</v>
      </c>
      <c r="V94" s="74" t="s">
        <v>51</v>
      </c>
      <c r="W94" s="74" t="s">
        <v>51</v>
      </c>
      <c r="X94" s="74" t="s">
        <v>51</v>
      </c>
      <c r="Y94" s="74" t="s">
        <v>51</v>
      </c>
      <c r="Z94" s="74" t="s">
        <v>51</v>
      </c>
      <c r="AA94" s="74" t="s">
        <v>51</v>
      </c>
      <c r="AB94" s="74" t="s">
        <v>51</v>
      </c>
      <c r="AC94" s="76" t="str">
        <f>[1]Ф4!AJ92</f>
        <v>нд</v>
      </c>
      <c r="AD94" s="74" t="s">
        <v>51</v>
      </c>
      <c r="AE94" s="75" t="str">
        <f>[1]Ф4!AY92</f>
        <v>нд</v>
      </c>
      <c r="AF94" s="75" t="str">
        <f>[1]Ф4!BO99</f>
        <v>нд</v>
      </c>
      <c r="AG94" s="75">
        <f>[1]Ф4!BN92</f>
        <v>1.24714994520064</v>
      </c>
      <c r="AH94" s="74" t="s">
        <v>51</v>
      </c>
      <c r="AI94" s="74" t="s">
        <v>51</v>
      </c>
      <c r="AJ94" s="74" t="s">
        <v>51</v>
      </c>
      <c r="AK94" s="75">
        <f t="shared" si="19"/>
        <v>1.24714994520064</v>
      </c>
      <c r="AL94" s="75" t="str">
        <f t="shared" si="18"/>
        <v>нд</v>
      </c>
      <c r="AM94" s="79" t="s">
        <v>51</v>
      </c>
    </row>
    <row r="95" spans="1:39" ht="24" customHeight="1" x14ac:dyDescent="0.25">
      <c r="A95" s="71" t="s">
        <v>166</v>
      </c>
      <c r="B95" s="72" t="s">
        <v>167</v>
      </c>
      <c r="C95" s="73" t="str">
        <f>'[2]Ф2 '!C95</f>
        <v>L_ДЭСК_035</v>
      </c>
      <c r="D95" s="74" t="s">
        <v>103</v>
      </c>
      <c r="E95" s="74">
        <v>2025</v>
      </c>
      <c r="F95" s="74">
        <v>2025</v>
      </c>
      <c r="G95" s="74">
        <f t="shared" si="23"/>
        <v>2025</v>
      </c>
      <c r="H95" s="75">
        <f>'[2]Ф2 '!H95/1.2</f>
        <v>3.7889788491776</v>
      </c>
      <c r="I95" s="74" t="s">
        <v>51</v>
      </c>
      <c r="J95" s="74" t="s">
        <v>51</v>
      </c>
      <c r="K95" s="75">
        <v>3.7889788491776004</v>
      </c>
      <c r="L95" s="75">
        <v>0.31403683184640002</v>
      </c>
      <c r="M95" s="75">
        <v>1.7880913734860802</v>
      </c>
      <c r="N95" s="75">
        <v>1.6868506438451201</v>
      </c>
      <c r="O95" s="75" t="s">
        <v>51</v>
      </c>
      <c r="P95" s="75" t="s">
        <v>51</v>
      </c>
      <c r="Q95" s="75" t="s">
        <v>51</v>
      </c>
      <c r="R95" s="75" t="s">
        <v>51</v>
      </c>
      <c r="S95" s="75" t="s">
        <v>51</v>
      </c>
      <c r="T95" s="75" t="s">
        <v>51</v>
      </c>
      <c r="U95" s="74" t="s">
        <v>51</v>
      </c>
      <c r="V95" s="74" t="s">
        <v>51</v>
      </c>
      <c r="W95" s="74" t="s">
        <v>51</v>
      </c>
      <c r="X95" s="74" t="s">
        <v>51</v>
      </c>
      <c r="Y95" s="74" t="s">
        <v>51</v>
      </c>
      <c r="Z95" s="74" t="s">
        <v>51</v>
      </c>
      <c r="AA95" s="74" t="s">
        <v>51</v>
      </c>
      <c r="AB95" s="74" t="s">
        <v>51</v>
      </c>
      <c r="AC95" s="76" t="str">
        <f>[1]Ф4!AJ93</f>
        <v>нд</v>
      </c>
      <c r="AD95" s="74" t="s">
        <v>51</v>
      </c>
      <c r="AE95" s="75" t="str">
        <f>[1]Ф4!BN97</f>
        <v>нд</v>
      </c>
      <c r="AF95" s="75" t="str">
        <f>[1]Ф4!BO100</f>
        <v>нд</v>
      </c>
      <c r="AG95" s="75">
        <f>[1]Ф4!BN93</f>
        <v>3.7889788491776004</v>
      </c>
      <c r="AH95" s="74" t="s">
        <v>51</v>
      </c>
      <c r="AI95" s="74" t="s">
        <v>51</v>
      </c>
      <c r="AJ95" s="74" t="s">
        <v>51</v>
      </c>
      <c r="AK95" s="75">
        <f t="shared" si="19"/>
        <v>3.7889788491776</v>
      </c>
      <c r="AL95" s="75" t="str">
        <f t="shared" si="18"/>
        <v>нд</v>
      </c>
      <c r="AM95" s="79" t="s">
        <v>51</v>
      </c>
    </row>
    <row r="96" spans="1:39" ht="24" customHeight="1" x14ac:dyDescent="0.25">
      <c r="A96" s="71" t="s">
        <v>168</v>
      </c>
      <c r="B96" s="72" t="s">
        <v>169</v>
      </c>
      <c r="C96" s="73" t="str">
        <f>'[2]Ф2 '!C96</f>
        <v>L_ДЭСК_036</v>
      </c>
      <c r="D96" s="74" t="s">
        <v>103</v>
      </c>
      <c r="E96" s="74">
        <v>2025</v>
      </c>
      <c r="F96" s="74">
        <v>2025</v>
      </c>
      <c r="G96" s="74">
        <f t="shared" si="23"/>
        <v>2025</v>
      </c>
      <c r="H96" s="75">
        <f>'[2]Ф2 '!H96/1.2</f>
        <v>2.8805263542681607</v>
      </c>
      <c r="I96" s="74" t="s">
        <v>51</v>
      </c>
      <c r="J96" s="74" t="s">
        <v>51</v>
      </c>
      <c r="K96" s="75">
        <v>2.8805263542681607</v>
      </c>
      <c r="L96" s="75">
        <v>0.25673248014336009</v>
      </c>
      <c r="M96" s="75">
        <v>1.2362690907340805</v>
      </c>
      <c r="N96" s="75">
        <v>1.3875247833907201</v>
      </c>
      <c r="O96" s="75" t="s">
        <v>51</v>
      </c>
      <c r="P96" s="75" t="s">
        <v>51</v>
      </c>
      <c r="Q96" s="75" t="s">
        <v>51</v>
      </c>
      <c r="R96" s="75" t="s">
        <v>51</v>
      </c>
      <c r="S96" s="75" t="s">
        <v>51</v>
      </c>
      <c r="T96" s="75" t="s">
        <v>51</v>
      </c>
      <c r="U96" s="74" t="s">
        <v>51</v>
      </c>
      <c r="V96" s="74" t="s">
        <v>51</v>
      </c>
      <c r="W96" s="74" t="s">
        <v>51</v>
      </c>
      <c r="X96" s="74" t="s">
        <v>51</v>
      </c>
      <c r="Y96" s="74" t="s">
        <v>51</v>
      </c>
      <c r="Z96" s="74" t="s">
        <v>51</v>
      </c>
      <c r="AA96" s="74" t="s">
        <v>51</v>
      </c>
      <c r="AB96" s="74" t="s">
        <v>51</v>
      </c>
      <c r="AC96" s="76" t="str">
        <f>[1]Ф4!AJ94</f>
        <v>нд</v>
      </c>
      <c r="AD96" s="74" t="s">
        <v>51</v>
      </c>
      <c r="AE96" s="75" t="str">
        <f>[1]Ф4!BN98</f>
        <v>нд</v>
      </c>
      <c r="AF96" s="75" t="str">
        <f>[1]Ф4!BO101</f>
        <v>нд</v>
      </c>
      <c r="AG96" s="75">
        <f>[1]Ф4!BN94</f>
        <v>2.8805263542681607</v>
      </c>
      <c r="AH96" s="74" t="s">
        <v>51</v>
      </c>
      <c r="AI96" s="74" t="s">
        <v>51</v>
      </c>
      <c r="AJ96" s="74" t="s">
        <v>51</v>
      </c>
      <c r="AK96" s="75">
        <f t="shared" si="19"/>
        <v>2.8805263542681607</v>
      </c>
      <c r="AL96" s="75" t="str">
        <f t="shared" si="18"/>
        <v>нд</v>
      </c>
      <c r="AM96" s="79" t="s">
        <v>51</v>
      </c>
    </row>
    <row r="97" spans="1:39" ht="24" customHeight="1" x14ac:dyDescent="0.25">
      <c r="A97" s="71" t="s">
        <v>170</v>
      </c>
      <c r="B97" s="72" t="s">
        <v>171</v>
      </c>
      <c r="C97" s="73" t="str">
        <f>'[2]Ф2 '!C97</f>
        <v>L_ДЭСК_038</v>
      </c>
      <c r="D97" s="74" t="s">
        <v>103</v>
      </c>
      <c r="E97" s="74">
        <v>2025</v>
      </c>
      <c r="F97" s="74">
        <v>2025</v>
      </c>
      <c r="G97" s="74">
        <f>F97</f>
        <v>2025</v>
      </c>
      <c r="H97" s="75">
        <f>'[2]Ф2 '!H97/1.2</f>
        <v>2.32804427128832</v>
      </c>
      <c r="I97" s="74" t="s">
        <v>51</v>
      </c>
      <c r="J97" s="74" t="s">
        <v>51</v>
      </c>
      <c r="K97" s="75">
        <v>2.32804427128832</v>
      </c>
      <c r="L97" s="75">
        <v>0.20749079363584003</v>
      </c>
      <c r="M97" s="75">
        <v>1.1208742423756799</v>
      </c>
      <c r="N97" s="75">
        <v>0.99967923527680014</v>
      </c>
      <c r="O97" s="75" t="s">
        <v>51</v>
      </c>
      <c r="P97" s="75" t="s">
        <v>51</v>
      </c>
      <c r="Q97" s="75" t="s">
        <v>51</v>
      </c>
      <c r="R97" s="75" t="s">
        <v>51</v>
      </c>
      <c r="S97" s="75" t="s">
        <v>51</v>
      </c>
      <c r="T97" s="75" t="s">
        <v>51</v>
      </c>
      <c r="U97" s="74" t="s">
        <v>51</v>
      </c>
      <c r="V97" s="74" t="s">
        <v>51</v>
      </c>
      <c r="W97" s="74" t="s">
        <v>51</v>
      </c>
      <c r="X97" s="74" t="s">
        <v>51</v>
      </c>
      <c r="Y97" s="74" t="s">
        <v>51</v>
      </c>
      <c r="Z97" s="74" t="s">
        <v>51</v>
      </c>
      <c r="AA97" s="74" t="s">
        <v>51</v>
      </c>
      <c r="AB97" s="74" t="s">
        <v>51</v>
      </c>
      <c r="AC97" s="76" t="str">
        <f>[1]Ф4!AJ95</f>
        <v>нд</v>
      </c>
      <c r="AD97" s="74" t="s">
        <v>51</v>
      </c>
      <c r="AE97" s="75" t="str">
        <f>[1]Ф4!BN100</f>
        <v>нд</v>
      </c>
      <c r="AF97" s="75" t="str">
        <f>[1]Ф4!BO102</f>
        <v>нд</v>
      </c>
      <c r="AG97" s="75">
        <f>[1]Ф4!BN95</f>
        <v>2.32804427128832</v>
      </c>
      <c r="AH97" s="74" t="s">
        <v>51</v>
      </c>
      <c r="AI97" s="74" t="s">
        <v>51</v>
      </c>
      <c r="AJ97" s="74" t="s">
        <v>51</v>
      </c>
      <c r="AK97" s="75">
        <f t="shared" si="19"/>
        <v>2.32804427128832</v>
      </c>
      <c r="AL97" s="75" t="str">
        <f t="shared" si="18"/>
        <v>нд</v>
      </c>
      <c r="AM97" s="79" t="s">
        <v>51</v>
      </c>
    </row>
    <row r="98" spans="1:39" ht="24" customHeight="1" x14ac:dyDescent="0.25">
      <c r="A98" s="71" t="s">
        <v>172</v>
      </c>
      <c r="B98" s="72" t="s">
        <v>173</v>
      </c>
      <c r="C98" s="73" t="str">
        <f>'[2]Ф2 '!C98</f>
        <v>L_ДЭСК_039</v>
      </c>
      <c r="D98" s="74" t="s">
        <v>103</v>
      </c>
      <c r="E98" s="74">
        <v>2025</v>
      </c>
      <c r="F98" s="74">
        <v>2025</v>
      </c>
      <c r="G98" s="74">
        <f t="shared" si="23"/>
        <v>2025</v>
      </c>
      <c r="H98" s="75">
        <f>'[2]Ф2 '!H98/1.2</f>
        <v>2.89767882047488</v>
      </c>
      <c r="I98" s="74" t="s">
        <v>51</v>
      </c>
      <c r="J98" s="74" t="s">
        <v>51</v>
      </c>
      <c r="K98" s="75">
        <v>2.8976788204748805</v>
      </c>
      <c r="L98" s="75">
        <v>0.25826031542272004</v>
      </c>
      <c r="M98" s="75">
        <v>1.4207534459289601</v>
      </c>
      <c r="N98" s="75">
        <v>1.2186650591232002</v>
      </c>
      <c r="O98" s="75" t="s">
        <v>51</v>
      </c>
      <c r="P98" s="75" t="s">
        <v>51</v>
      </c>
      <c r="Q98" s="75" t="s">
        <v>51</v>
      </c>
      <c r="R98" s="75" t="s">
        <v>51</v>
      </c>
      <c r="S98" s="75" t="s">
        <v>51</v>
      </c>
      <c r="T98" s="75" t="s">
        <v>51</v>
      </c>
      <c r="U98" s="74" t="s">
        <v>51</v>
      </c>
      <c r="V98" s="74" t="s">
        <v>51</v>
      </c>
      <c r="W98" s="74" t="s">
        <v>51</v>
      </c>
      <c r="X98" s="74" t="s">
        <v>51</v>
      </c>
      <c r="Y98" s="74" t="s">
        <v>51</v>
      </c>
      <c r="Z98" s="74" t="s">
        <v>51</v>
      </c>
      <c r="AA98" s="74" t="s">
        <v>51</v>
      </c>
      <c r="AB98" s="74" t="s">
        <v>51</v>
      </c>
      <c r="AC98" s="76" t="str">
        <f>[1]Ф4!AJ96</f>
        <v>нд</v>
      </c>
      <c r="AD98" s="74" t="s">
        <v>51</v>
      </c>
      <c r="AE98" s="75" t="str">
        <f>[1]Ф4!BN101</f>
        <v>нд</v>
      </c>
      <c r="AF98" s="75" t="str">
        <f>[1]Ф4!BO103</f>
        <v>нд</v>
      </c>
      <c r="AG98" s="75">
        <f>[1]Ф4!BN96</f>
        <v>2.89767882047488</v>
      </c>
      <c r="AH98" s="74" t="s">
        <v>51</v>
      </c>
      <c r="AI98" s="74" t="s">
        <v>51</v>
      </c>
      <c r="AJ98" s="74" t="s">
        <v>51</v>
      </c>
      <c r="AK98" s="75">
        <f t="shared" si="19"/>
        <v>2.89767882047488</v>
      </c>
      <c r="AL98" s="75" t="str">
        <f t="shared" si="18"/>
        <v>нд</v>
      </c>
      <c r="AM98" s="79" t="s">
        <v>51</v>
      </c>
    </row>
    <row r="99" spans="1:39" ht="24" customHeight="1" x14ac:dyDescent="0.25">
      <c r="A99" s="71" t="s">
        <v>174</v>
      </c>
      <c r="B99" s="72" t="s">
        <v>175</v>
      </c>
      <c r="C99" s="73" t="str">
        <f>'[2]Ф2 '!C99</f>
        <v>L_ДЭСК_043</v>
      </c>
      <c r="D99" s="74" t="s">
        <v>103</v>
      </c>
      <c r="E99" s="74">
        <v>2026</v>
      </c>
      <c r="F99" s="74">
        <v>2026</v>
      </c>
      <c r="G99" s="74">
        <f t="shared" si="23"/>
        <v>2026</v>
      </c>
      <c r="H99" s="75">
        <f>'[2]Ф2 '!H99/1.2</f>
        <v>2.2946341402902535</v>
      </c>
      <c r="I99" s="74" t="s">
        <v>51</v>
      </c>
      <c r="J99" s="74" t="s">
        <v>51</v>
      </c>
      <c r="K99" s="75">
        <v>2.2946341402902535</v>
      </c>
      <c r="L99" s="75">
        <v>0.20451205297602565</v>
      </c>
      <c r="M99" s="75">
        <v>1.0197680464691206</v>
      </c>
      <c r="N99" s="75">
        <v>1.0703540408451073</v>
      </c>
      <c r="O99" s="75" t="s">
        <v>51</v>
      </c>
      <c r="P99" s="75" t="s">
        <v>51</v>
      </c>
      <c r="Q99" s="75" t="s">
        <v>51</v>
      </c>
      <c r="R99" s="75" t="s">
        <v>51</v>
      </c>
      <c r="S99" s="75" t="s">
        <v>51</v>
      </c>
      <c r="T99" s="75" t="s">
        <v>51</v>
      </c>
      <c r="U99" s="74" t="s">
        <v>51</v>
      </c>
      <c r="V99" s="74" t="s">
        <v>51</v>
      </c>
      <c r="W99" s="74" t="s">
        <v>51</v>
      </c>
      <c r="X99" s="74" t="s">
        <v>51</v>
      </c>
      <c r="Y99" s="74" t="s">
        <v>51</v>
      </c>
      <c r="Z99" s="74" t="s">
        <v>51</v>
      </c>
      <c r="AA99" s="74" t="s">
        <v>51</v>
      </c>
      <c r="AB99" s="74" t="s">
        <v>51</v>
      </c>
      <c r="AC99" s="76" t="str">
        <f>[1]Ф4!AJ97</f>
        <v>нд</v>
      </c>
      <c r="AD99" s="74" t="s">
        <v>51</v>
      </c>
      <c r="AE99" s="75" t="str">
        <f>[1]Ф4!BN66</f>
        <v>нд</v>
      </c>
      <c r="AF99" s="75" t="str">
        <f>[1]Ф4!BO104</f>
        <v>нд</v>
      </c>
      <c r="AG99" s="75" t="str">
        <f>[1]Ф4!BN97</f>
        <v>нд</v>
      </c>
      <c r="AH99" s="74" t="s">
        <v>51</v>
      </c>
      <c r="AI99" s="75">
        <f>[1]Ф4!CC97</f>
        <v>2.2946341402902535</v>
      </c>
      <c r="AJ99" s="74" t="s">
        <v>51</v>
      </c>
      <c r="AK99" s="75">
        <f t="shared" si="19"/>
        <v>2.2946341402902535</v>
      </c>
      <c r="AL99" s="75" t="str">
        <f t="shared" si="18"/>
        <v>нд</v>
      </c>
      <c r="AM99" s="79" t="s">
        <v>51</v>
      </c>
    </row>
    <row r="100" spans="1:39" ht="24" customHeight="1" x14ac:dyDescent="0.25">
      <c r="A100" s="71" t="s">
        <v>176</v>
      </c>
      <c r="B100" s="72" t="s">
        <v>177</v>
      </c>
      <c r="C100" s="73" t="str">
        <f>'[2]Ф2 '!C100</f>
        <v>L_ДЭСК_044</v>
      </c>
      <c r="D100" s="74" t="s">
        <v>103</v>
      </c>
      <c r="E100" s="74">
        <v>2026</v>
      </c>
      <c r="F100" s="74">
        <v>2026</v>
      </c>
      <c r="G100" s="74">
        <f t="shared" si="23"/>
        <v>2026</v>
      </c>
      <c r="H100" s="75">
        <f>'[2]Ф2 '!H100/1.2</f>
        <v>0.86967687781744674</v>
      </c>
      <c r="I100" s="74" t="s">
        <v>51</v>
      </c>
      <c r="J100" s="74" t="s">
        <v>51</v>
      </c>
      <c r="K100" s="75">
        <v>0.86967687781744663</v>
      </c>
      <c r="L100" s="75">
        <v>7.7510523106099211E-2</v>
      </c>
      <c r="M100" s="75">
        <v>0.39638308229611524</v>
      </c>
      <c r="N100" s="75">
        <v>0.39578327241523209</v>
      </c>
      <c r="O100" s="75" t="s">
        <v>51</v>
      </c>
      <c r="P100" s="75" t="s">
        <v>51</v>
      </c>
      <c r="Q100" s="75" t="s">
        <v>51</v>
      </c>
      <c r="R100" s="75" t="s">
        <v>51</v>
      </c>
      <c r="S100" s="75" t="s">
        <v>51</v>
      </c>
      <c r="T100" s="75" t="s">
        <v>51</v>
      </c>
      <c r="U100" s="74" t="s">
        <v>51</v>
      </c>
      <c r="V100" s="74" t="s">
        <v>51</v>
      </c>
      <c r="W100" s="74" t="s">
        <v>51</v>
      </c>
      <c r="X100" s="74" t="s">
        <v>51</v>
      </c>
      <c r="Y100" s="74" t="s">
        <v>51</v>
      </c>
      <c r="Z100" s="74" t="s">
        <v>51</v>
      </c>
      <c r="AA100" s="74" t="s">
        <v>51</v>
      </c>
      <c r="AB100" s="74" t="s">
        <v>51</v>
      </c>
      <c r="AC100" s="76" t="str">
        <f>[1]Ф4!AJ98</f>
        <v>нд</v>
      </c>
      <c r="AD100" s="74" t="s">
        <v>51</v>
      </c>
      <c r="AE100" s="75" t="str">
        <f>[1]Ф4!BN104</f>
        <v>нд</v>
      </c>
      <c r="AF100" s="75" t="str">
        <f>[1]Ф4!BO105</f>
        <v>нд</v>
      </c>
      <c r="AG100" s="75" t="str">
        <f>[1]Ф4!BN98</f>
        <v>нд</v>
      </c>
      <c r="AH100" s="74" t="s">
        <v>51</v>
      </c>
      <c r="AI100" s="75">
        <f>[1]Ф4!CC98</f>
        <v>0.86967687781744663</v>
      </c>
      <c r="AJ100" s="74" t="s">
        <v>51</v>
      </c>
      <c r="AK100" s="75">
        <f t="shared" si="19"/>
        <v>0.86967687781744674</v>
      </c>
      <c r="AL100" s="75" t="str">
        <f t="shared" si="18"/>
        <v>нд</v>
      </c>
      <c r="AM100" s="79" t="s">
        <v>51</v>
      </c>
    </row>
    <row r="101" spans="1:39" ht="24" customHeight="1" x14ac:dyDescent="0.25">
      <c r="A101" s="71" t="s">
        <v>178</v>
      </c>
      <c r="B101" s="72" t="s">
        <v>179</v>
      </c>
      <c r="C101" s="73" t="str">
        <f>'[2]Ф2 '!C101</f>
        <v>L_ДЭСК_045</v>
      </c>
      <c r="D101" s="74" t="s">
        <v>103</v>
      </c>
      <c r="E101" s="74">
        <v>2026</v>
      </c>
      <c r="F101" s="74">
        <v>2026</v>
      </c>
      <c r="G101" s="74">
        <f t="shared" si="23"/>
        <v>2026</v>
      </c>
      <c r="H101" s="75">
        <f>'[2]Ф2 '!H101/1.2</f>
        <v>1.7213886588780545</v>
      </c>
      <c r="I101" s="74" t="s">
        <v>51</v>
      </c>
      <c r="J101" s="74" t="s">
        <v>51</v>
      </c>
      <c r="K101" s="75">
        <v>1.7213886588780545</v>
      </c>
      <c r="L101" s="75">
        <v>0.15342236429844483</v>
      </c>
      <c r="M101" s="75">
        <v>0.79001044576829449</v>
      </c>
      <c r="N101" s="75">
        <v>0.7779558488113153</v>
      </c>
      <c r="O101" s="75" t="s">
        <v>51</v>
      </c>
      <c r="P101" s="75" t="s">
        <v>51</v>
      </c>
      <c r="Q101" s="75" t="s">
        <v>51</v>
      </c>
      <c r="R101" s="75" t="s">
        <v>51</v>
      </c>
      <c r="S101" s="75" t="s">
        <v>51</v>
      </c>
      <c r="T101" s="75" t="s">
        <v>51</v>
      </c>
      <c r="U101" s="74" t="s">
        <v>51</v>
      </c>
      <c r="V101" s="74" t="s">
        <v>51</v>
      </c>
      <c r="W101" s="74" t="s">
        <v>51</v>
      </c>
      <c r="X101" s="74" t="s">
        <v>51</v>
      </c>
      <c r="Y101" s="74" t="s">
        <v>51</v>
      </c>
      <c r="Z101" s="74" t="s">
        <v>51</v>
      </c>
      <c r="AA101" s="74" t="s">
        <v>51</v>
      </c>
      <c r="AB101" s="74" t="s">
        <v>51</v>
      </c>
      <c r="AC101" s="76" t="str">
        <f>[1]Ф4!AJ99</f>
        <v>нд</v>
      </c>
      <c r="AD101" s="74" t="s">
        <v>51</v>
      </c>
      <c r="AE101" s="75" t="str">
        <f>[1]Ф4!BN67</f>
        <v>нд</v>
      </c>
      <c r="AF101" s="75" t="str">
        <f>[1]Ф4!BO106</f>
        <v>нд</v>
      </c>
      <c r="AG101" s="75" t="str">
        <f>[1]Ф4!BN99</f>
        <v>нд</v>
      </c>
      <c r="AH101" s="74" t="s">
        <v>51</v>
      </c>
      <c r="AI101" s="75">
        <f>[1]Ф4!CC99</f>
        <v>1.7213886588780545</v>
      </c>
      <c r="AJ101" s="74" t="s">
        <v>51</v>
      </c>
      <c r="AK101" s="75">
        <f t="shared" si="19"/>
        <v>1.7213886588780545</v>
      </c>
      <c r="AL101" s="75" t="str">
        <f t="shared" si="18"/>
        <v>нд</v>
      </c>
      <c r="AM101" s="79" t="s">
        <v>51</v>
      </c>
    </row>
    <row r="102" spans="1:39" ht="24" customHeight="1" x14ac:dyDescent="0.25">
      <c r="A102" s="71" t="s">
        <v>180</v>
      </c>
      <c r="B102" s="72" t="s">
        <v>181</v>
      </c>
      <c r="C102" s="73" t="str">
        <f>'[2]Ф2 '!C102</f>
        <v>L_ДЭСК_046</v>
      </c>
      <c r="D102" s="74" t="s">
        <v>103</v>
      </c>
      <c r="E102" s="74">
        <v>2026</v>
      </c>
      <c r="F102" s="74">
        <v>2026</v>
      </c>
      <c r="G102" s="74">
        <f t="shared" si="23"/>
        <v>2026</v>
      </c>
      <c r="H102" s="75">
        <f>'[2]Ф2 '!H102/1.2</f>
        <v>1.6395821343735808</v>
      </c>
      <c r="I102" s="74" t="s">
        <v>51</v>
      </c>
      <c r="J102" s="74" t="s">
        <v>51</v>
      </c>
      <c r="K102" s="75">
        <v>1.6395821343735812</v>
      </c>
      <c r="L102" s="75">
        <v>0.14612974680145924</v>
      </c>
      <c r="M102" s="75">
        <v>0.7777830840991744</v>
      </c>
      <c r="N102" s="75">
        <v>0.71566930347294733</v>
      </c>
      <c r="O102" s="75" t="s">
        <v>51</v>
      </c>
      <c r="P102" s="75" t="s">
        <v>51</v>
      </c>
      <c r="Q102" s="75" t="s">
        <v>51</v>
      </c>
      <c r="R102" s="75" t="s">
        <v>51</v>
      </c>
      <c r="S102" s="75" t="s">
        <v>51</v>
      </c>
      <c r="T102" s="75" t="s">
        <v>51</v>
      </c>
      <c r="U102" s="74" t="s">
        <v>51</v>
      </c>
      <c r="V102" s="74" t="s">
        <v>51</v>
      </c>
      <c r="W102" s="74" t="s">
        <v>51</v>
      </c>
      <c r="X102" s="74" t="s">
        <v>51</v>
      </c>
      <c r="Y102" s="74" t="s">
        <v>51</v>
      </c>
      <c r="Z102" s="74" t="s">
        <v>51</v>
      </c>
      <c r="AA102" s="74" t="s">
        <v>51</v>
      </c>
      <c r="AB102" s="74" t="s">
        <v>51</v>
      </c>
      <c r="AC102" s="76" t="str">
        <f>[1]Ф4!AJ100</f>
        <v>нд</v>
      </c>
      <c r="AD102" s="74" t="s">
        <v>51</v>
      </c>
      <c r="AE102" s="75" t="str">
        <f>[1]Ф4!BN105</f>
        <v>нд</v>
      </c>
      <c r="AF102" s="75" t="str">
        <f>[1]Ф4!BO107</f>
        <v>нд</v>
      </c>
      <c r="AG102" s="75" t="str">
        <f>[1]Ф4!BN100</f>
        <v>нд</v>
      </c>
      <c r="AH102" s="74" t="s">
        <v>51</v>
      </c>
      <c r="AI102" s="75">
        <f>[1]Ф4!CC100</f>
        <v>1.6395821343735808</v>
      </c>
      <c r="AJ102" s="74" t="s">
        <v>51</v>
      </c>
      <c r="AK102" s="75">
        <f t="shared" si="19"/>
        <v>1.6395821343735808</v>
      </c>
      <c r="AL102" s="75" t="str">
        <f t="shared" si="18"/>
        <v>нд</v>
      </c>
      <c r="AM102" s="79" t="s">
        <v>51</v>
      </c>
    </row>
    <row r="103" spans="1:39" ht="24" customHeight="1" x14ac:dyDescent="0.25">
      <c r="A103" s="71" t="s">
        <v>182</v>
      </c>
      <c r="B103" s="72" t="s">
        <v>183</v>
      </c>
      <c r="C103" s="73" t="str">
        <f>'[2]Ф2 '!C103</f>
        <v>L_ДЭСК_047</v>
      </c>
      <c r="D103" s="74" t="s">
        <v>103</v>
      </c>
      <c r="E103" s="74">
        <v>2026</v>
      </c>
      <c r="F103" s="74">
        <v>2026</v>
      </c>
      <c r="G103" s="74">
        <f t="shared" si="23"/>
        <v>2026</v>
      </c>
      <c r="H103" s="75">
        <f>'[2]Ф2 '!H103/1.2</f>
        <v>1.1799623008223237</v>
      </c>
      <c r="I103" s="74" t="s">
        <v>51</v>
      </c>
      <c r="J103" s="74" t="s">
        <v>51</v>
      </c>
      <c r="K103" s="75">
        <v>1.1799623008223237</v>
      </c>
      <c r="L103" s="75">
        <v>0.10516504357765123</v>
      </c>
      <c r="M103" s="75">
        <v>0.52727060153630723</v>
      </c>
      <c r="N103" s="75">
        <v>0.54752665570836501</v>
      </c>
      <c r="O103" s="75" t="s">
        <v>51</v>
      </c>
      <c r="P103" s="75" t="s">
        <v>51</v>
      </c>
      <c r="Q103" s="75" t="s">
        <v>51</v>
      </c>
      <c r="R103" s="75" t="s">
        <v>51</v>
      </c>
      <c r="S103" s="75" t="s">
        <v>51</v>
      </c>
      <c r="T103" s="75" t="s">
        <v>51</v>
      </c>
      <c r="U103" s="74" t="s">
        <v>51</v>
      </c>
      <c r="V103" s="74" t="s">
        <v>51</v>
      </c>
      <c r="W103" s="74" t="s">
        <v>51</v>
      </c>
      <c r="X103" s="74" t="s">
        <v>51</v>
      </c>
      <c r="Y103" s="74" t="s">
        <v>51</v>
      </c>
      <c r="Z103" s="74" t="s">
        <v>51</v>
      </c>
      <c r="AA103" s="74" t="s">
        <v>51</v>
      </c>
      <c r="AB103" s="74" t="s">
        <v>51</v>
      </c>
      <c r="AC103" s="76" t="str">
        <f>[1]Ф4!AJ101</f>
        <v>нд</v>
      </c>
      <c r="AD103" s="74" t="s">
        <v>51</v>
      </c>
      <c r="AE103" s="75" t="str">
        <f>[1]Ф4!BN68</f>
        <v>нд</v>
      </c>
      <c r="AF103" s="75" t="str">
        <f>[1]Ф4!BO108</f>
        <v>нд</v>
      </c>
      <c r="AG103" s="75" t="str">
        <f>[1]Ф4!BN99</f>
        <v>нд</v>
      </c>
      <c r="AH103" s="74" t="s">
        <v>51</v>
      </c>
      <c r="AI103" s="75">
        <f>[1]Ф4!CC101</f>
        <v>1.1799623008223237</v>
      </c>
      <c r="AJ103" s="74" t="s">
        <v>51</v>
      </c>
      <c r="AK103" s="75">
        <f t="shared" si="19"/>
        <v>1.1799623008223237</v>
      </c>
      <c r="AL103" s="75" t="str">
        <f t="shared" si="18"/>
        <v>нд</v>
      </c>
      <c r="AM103" s="79" t="s">
        <v>51</v>
      </c>
    </row>
    <row r="104" spans="1:39" ht="24" customHeight="1" x14ac:dyDescent="0.25">
      <c r="A104" s="71" t="s">
        <v>184</v>
      </c>
      <c r="B104" s="72" t="s">
        <v>185</v>
      </c>
      <c r="C104" s="73" t="str">
        <f>'[2]Ф2 '!C104</f>
        <v>L_ДЭСК_048</v>
      </c>
      <c r="D104" s="74" t="s">
        <v>103</v>
      </c>
      <c r="E104" s="74">
        <v>2026</v>
      </c>
      <c r="F104" s="74">
        <v>2026</v>
      </c>
      <c r="G104" s="74">
        <f t="shared" si="23"/>
        <v>2026</v>
      </c>
      <c r="H104" s="75">
        <f>'[2]Ф2 '!H104/1.2</f>
        <v>2.3820275349225479</v>
      </c>
      <c r="I104" s="74" t="s">
        <v>51</v>
      </c>
      <c r="J104" s="74" t="s">
        <v>51</v>
      </c>
      <c r="K104" s="75">
        <v>2.3820275349225475</v>
      </c>
      <c r="L104" s="75">
        <v>0.21230106485719047</v>
      </c>
      <c r="M104" s="75">
        <v>1.1283421514792964</v>
      </c>
      <c r="N104" s="75">
        <v>1.041384318586061</v>
      </c>
      <c r="O104" s="75" t="s">
        <v>51</v>
      </c>
      <c r="P104" s="75" t="s">
        <v>51</v>
      </c>
      <c r="Q104" s="75" t="s">
        <v>51</v>
      </c>
      <c r="R104" s="75" t="s">
        <v>51</v>
      </c>
      <c r="S104" s="75" t="s">
        <v>51</v>
      </c>
      <c r="T104" s="75" t="s">
        <v>51</v>
      </c>
      <c r="U104" s="74" t="s">
        <v>51</v>
      </c>
      <c r="V104" s="74" t="s">
        <v>51</v>
      </c>
      <c r="W104" s="74" t="s">
        <v>51</v>
      </c>
      <c r="X104" s="74" t="s">
        <v>51</v>
      </c>
      <c r="Y104" s="74" t="s">
        <v>51</v>
      </c>
      <c r="Z104" s="74" t="s">
        <v>51</v>
      </c>
      <c r="AA104" s="74" t="s">
        <v>51</v>
      </c>
      <c r="AB104" s="74" t="s">
        <v>51</v>
      </c>
      <c r="AC104" s="76" t="str">
        <f>[1]Ф4!AJ102</f>
        <v>нд</v>
      </c>
      <c r="AD104" s="74" t="s">
        <v>51</v>
      </c>
      <c r="AE104" s="75" t="str">
        <f>[1]Ф4!BN106</f>
        <v>нд</v>
      </c>
      <c r="AF104" s="75" t="str">
        <f>[1]Ф4!BO109</f>
        <v>нд</v>
      </c>
      <c r="AG104" s="75" t="str">
        <f>[1]Ф4!BN100</f>
        <v>нд</v>
      </c>
      <c r="AH104" s="74" t="s">
        <v>51</v>
      </c>
      <c r="AI104" s="75">
        <f>[1]Ф4!CC102</f>
        <v>2.3820275349225479</v>
      </c>
      <c r="AJ104" s="74" t="s">
        <v>51</v>
      </c>
      <c r="AK104" s="75">
        <f t="shared" si="19"/>
        <v>2.3820275349225479</v>
      </c>
      <c r="AL104" s="75" t="str">
        <f t="shared" si="18"/>
        <v>нд</v>
      </c>
      <c r="AM104" s="79" t="s">
        <v>51</v>
      </c>
    </row>
    <row r="105" spans="1:39" ht="31.5" customHeight="1" x14ac:dyDescent="0.25">
      <c r="A105" s="71" t="s">
        <v>186</v>
      </c>
      <c r="B105" s="72" t="s">
        <v>187</v>
      </c>
      <c r="C105" s="73" t="str">
        <f>'[2]Ф2 '!C105</f>
        <v>L_ДЭСК_049</v>
      </c>
      <c r="D105" s="74" t="s">
        <v>103</v>
      </c>
      <c r="E105" s="74">
        <v>2026</v>
      </c>
      <c r="F105" s="74">
        <v>2026</v>
      </c>
      <c r="G105" s="74">
        <f t="shared" si="23"/>
        <v>2026</v>
      </c>
      <c r="H105" s="75">
        <f>'[2]Ф2 '!H105/1.2</f>
        <v>2.3271832553881602</v>
      </c>
      <c r="I105" s="74" t="s">
        <v>51</v>
      </c>
      <c r="J105" s="74" t="s">
        <v>51</v>
      </c>
      <c r="K105" s="75">
        <v>2.3271832553881602</v>
      </c>
      <c r="L105" s="75">
        <v>0.18285076470169603</v>
      </c>
      <c r="M105" s="75">
        <v>0.65053700699586536</v>
      </c>
      <c r="N105" s="75">
        <v>1.4937954836905984</v>
      </c>
      <c r="O105" s="75" t="s">
        <v>51</v>
      </c>
      <c r="P105" s="75" t="s">
        <v>51</v>
      </c>
      <c r="Q105" s="75" t="s">
        <v>51</v>
      </c>
      <c r="R105" s="75" t="s">
        <v>51</v>
      </c>
      <c r="S105" s="75" t="s">
        <v>51</v>
      </c>
      <c r="T105" s="75" t="s">
        <v>51</v>
      </c>
      <c r="U105" s="74" t="s">
        <v>51</v>
      </c>
      <c r="V105" s="74" t="s">
        <v>51</v>
      </c>
      <c r="W105" s="74" t="s">
        <v>51</v>
      </c>
      <c r="X105" s="74" t="s">
        <v>51</v>
      </c>
      <c r="Y105" s="74" t="s">
        <v>51</v>
      </c>
      <c r="Z105" s="74" t="s">
        <v>51</v>
      </c>
      <c r="AA105" s="74" t="s">
        <v>51</v>
      </c>
      <c r="AB105" s="74" t="s">
        <v>51</v>
      </c>
      <c r="AC105" s="76" t="str">
        <f>[1]Ф4!AJ103</f>
        <v>нд</v>
      </c>
      <c r="AD105" s="74" t="s">
        <v>51</v>
      </c>
      <c r="AE105" s="75" t="str">
        <f>[1]Ф4!BN107</f>
        <v>нд</v>
      </c>
      <c r="AF105" s="75" t="str">
        <f>[1]Ф4!BO110</f>
        <v>нд</v>
      </c>
      <c r="AG105" s="75" t="str">
        <f>[1]Ф4!BN101</f>
        <v>нд</v>
      </c>
      <c r="AH105" s="74" t="s">
        <v>51</v>
      </c>
      <c r="AI105" s="75">
        <f>[1]Ф4!CC103</f>
        <v>2.3271832553881602</v>
      </c>
      <c r="AJ105" s="74" t="s">
        <v>51</v>
      </c>
      <c r="AK105" s="75">
        <f t="shared" si="19"/>
        <v>2.3271832553881602</v>
      </c>
      <c r="AL105" s="75" t="str">
        <f t="shared" si="18"/>
        <v>нд</v>
      </c>
      <c r="AM105" s="79" t="s">
        <v>51</v>
      </c>
    </row>
    <row r="106" spans="1:39" ht="24" customHeight="1" x14ac:dyDescent="0.25">
      <c r="A106" s="71" t="s">
        <v>188</v>
      </c>
      <c r="B106" s="72" t="s">
        <v>189</v>
      </c>
      <c r="C106" s="73" t="str">
        <f>'[2]Ф2 '!C106</f>
        <v>L_ДЭСК_052</v>
      </c>
      <c r="D106" s="74" t="s">
        <v>103</v>
      </c>
      <c r="E106" s="74">
        <v>2026</v>
      </c>
      <c r="F106" s="74">
        <v>2026</v>
      </c>
      <c r="G106" s="74">
        <f>F106</f>
        <v>2026</v>
      </c>
      <c r="H106" s="75">
        <f>'[2]Ф2 '!H106/1.2</f>
        <v>1.4297119420153857</v>
      </c>
      <c r="I106" s="74" t="s">
        <v>51</v>
      </c>
      <c r="J106" s="74" t="s">
        <v>51</v>
      </c>
      <c r="K106" s="75">
        <v>1.4297119420153857</v>
      </c>
      <c r="L106" s="75">
        <v>0.13107488378716159</v>
      </c>
      <c r="M106" s="75">
        <v>0.68706214377881614</v>
      </c>
      <c r="N106" s="75">
        <v>0.61157491444940804</v>
      </c>
      <c r="O106" s="75" t="s">
        <v>51</v>
      </c>
      <c r="P106" s="75" t="s">
        <v>51</v>
      </c>
      <c r="Q106" s="75" t="s">
        <v>51</v>
      </c>
      <c r="R106" s="75" t="s">
        <v>51</v>
      </c>
      <c r="S106" s="75" t="s">
        <v>51</v>
      </c>
      <c r="T106" s="75" t="s">
        <v>51</v>
      </c>
      <c r="U106" s="74" t="s">
        <v>51</v>
      </c>
      <c r="V106" s="74" t="s">
        <v>51</v>
      </c>
      <c r="W106" s="74" t="s">
        <v>51</v>
      </c>
      <c r="X106" s="74" t="s">
        <v>51</v>
      </c>
      <c r="Y106" s="74" t="s">
        <v>51</v>
      </c>
      <c r="Z106" s="74" t="s">
        <v>51</v>
      </c>
      <c r="AA106" s="74" t="s">
        <v>51</v>
      </c>
      <c r="AB106" s="74" t="s">
        <v>51</v>
      </c>
      <c r="AC106" s="76" t="str">
        <f>[1]Ф4!AJ104</f>
        <v>нд</v>
      </c>
      <c r="AD106" s="74" t="s">
        <v>51</v>
      </c>
      <c r="AE106" s="75" t="str">
        <f>[1]Ф4!BN110</f>
        <v>нд</v>
      </c>
      <c r="AF106" s="75" t="str">
        <f>[1]Ф4!BO111</f>
        <v>нд</v>
      </c>
      <c r="AG106" s="75" t="str">
        <f>[1]Ф4!BN65</f>
        <v>нд</v>
      </c>
      <c r="AH106" s="74" t="s">
        <v>51</v>
      </c>
      <c r="AI106" s="75">
        <f>[1]Ф4!CC104</f>
        <v>1.4297119420153857</v>
      </c>
      <c r="AJ106" s="74" t="s">
        <v>51</v>
      </c>
      <c r="AK106" s="75">
        <f t="shared" si="19"/>
        <v>1.4297119420153857</v>
      </c>
      <c r="AL106" s="75" t="str">
        <f t="shared" si="18"/>
        <v>нд</v>
      </c>
      <c r="AM106" s="79" t="s">
        <v>51</v>
      </c>
    </row>
    <row r="107" spans="1:39" ht="24" customHeight="1" x14ac:dyDescent="0.25">
      <c r="A107" s="71" t="s">
        <v>190</v>
      </c>
      <c r="B107" s="72" t="s">
        <v>191</v>
      </c>
      <c r="C107" s="73" t="str">
        <f>'[2]Ф2 '!C107</f>
        <v>L_ДЭСК_054</v>
      </c>
      <c r="D107" s="74" t="s">
        <v>103</v>
      </c>
      <c r="E107" s="74">
        <v>2026</v>
      </c>
      <c r="F107" s="74">
        <v>2026</v>
      </c>
      <c r="G107" s="74">
        <f t="shared" si="23"/>
        <v>2026</v>
      </c>
      <c r="H107" s="75">
        <f>'[2]Ф2 '!H107/1.2</f>
        <v>2.4777404021014524</v>
      </c>
      <c r="I107" s="74" t="s">
        <v>51</v>
      </c>
      <c r="J107" s="74" t="s">
        <v>51</v>
      </c>
      <c r="K107" s="75">
        <v>2.4777404021014537</v>
      </c>
      <c r="L107" s="75">
        <v>0.22083223500881924</v>
      </c>
      <c r="M107" s="75">
        <v>1.1766359717871617</v>
      </c>
      <c r="N107" s="75">
        <v>1.0802721953054724</v>
      </c>
      <c r="O107" s="75" t="s">
        <v>51</v>
      </c>
      <c r="P107" s="75" t="s">
        <v>51</v>
      </c>
      <c r="Q107" s="75" t="s">
        <v>51</v>
      </c>
      <c r="R107" s="75" t="s">
        <v>51</v>
      </c>
      <c r="S107" s="75" t="s">
        <v>51</v>
      </c>
      <c r="T107" s="75" t="s">
        <v>51</v>
      </c>
      <c r="U107" s="74" t="s">
        <v>51</v>
      </c>
      <c r="V107" s="74" t="s">
        <v>51</v>
      </c>
      <c r="W107" s="74" t="s">
        <v>51</v>
      </c>
      <c r="X107" s="74" t="s">
        <v>51</v>
      </c>
      <c r="Y107" s="74" t="s">
        <v>51</v>
      </c>
      <c r="Z107" s="74" t="s">
        <v>51</v>
      </c>
      <c r="AA107" s="74" t="s">
        <v>51</v>
      </c>
      <c r="AB107" s="74" t="s">
        <v>51</v>
      </c>
      <c r="AC107" s="76" t="str">
        <f>[1]Ф4!AJ105</f>
        <v>нд</v>
      </c>
      <c r="AD107" s="74" t="s">
        <v>51</v>
      </c>
      <c r="AE107" s="75" t="str">
        <f>[1]Ф4!BN112</f>
        <v>нд</v>
      </c>
      <c r="AF107" s="75" t="str">
        <f>[1]Ф4!BO112</f>
        <v>нд</v>
      </c>
      <c r="AG107" s="75" t="str">
        <f>[1]Ф4!BN104</f>
        <v>нд</v>
      </c>
      <c r="AH107" s="74" t="s">
        <v>51</v>
      </c>
      <c r="AI107" s="75">
        <f>[1]Ф4!CC105</f>
        <v>2.4777404021014524</v>
      </c>
      <c r="AJ107" s="74" t="s">
        <v>51</v>
      </c>
      <c r="AK107" s="75">
        <f t="shared" si="19"/>
        <v>2.4777404021014524</v>
      </c>
      <c r="AL107" s="75" t="str">
        <f t="shared" si="18"/>
        <v>нд</v>
      </c>
      <c r="AM107" s="79" t="s">
        <v>51</v>
      </c>
    </row>
    <row r="108" spans="1:39" ht="30" x14ac:dyDescent="0.25">
      <c r="A108" s="66" t="s">
        <v>192</v>
      </c>
      <c r="B108" s="67" t="s">
        <v>193</v>
      </c>
      <c r="C108" s="53" t="s">
        <v>51</v>
      </c>
      <c r="D108" s="53" t="str">
        <f>[1]Ф2!D104</f>
        <v>нд</v>
      </c>
      <c r="E108" s="53" t="str">
        <f>[1]Ф2!E104</f>
        <v>нд</v>
      </c>
      <c r="F108" s="53" t="str">
        <f>[1]Ф2!F104</f>
        <v>нд</v>
      </c>
      <c r="G108" s="53" t="s">
        <v>51</v>
      </c>
      <c r="H108" s="53" t="s">
        <v>51</v>
      </c>
      <c r="I108" s="53" t="s">
        <v>51</v>
      </c>
      <c r="J108" s="53" t="s">
        <v>51</v>
      </c>
      <c r="K108" s="53" t="s">
        <v>51</v>
      </c>
      <c r="L108" s="53" t="s">
        <v>51</v>
      </c>
      <c r="M108" s="53" t="s">
        <v>51</v>
      </c>
      <c r="N108" s="53" t="s">
        <v>51</v>
      </c>
      <c r="O108" s="53" t="s">
        <v>51</v>
      </c>
      <c r="P108" s="53" t="s">
        <v>51</v>
      </c>
      <c r="Q108" s="53" t="s">
        <v>51</v>
      </c>
      <c r="R108" s="53" t="s">
        <v>51</v>
      </c>
      <c r="S108" s="53" t="s">
        <v>51</v>
      </c>
      <c r="T108" s="53" t="s">
        <v>51</v>
      </c>
      <c r="U108" s="53" t="s">
        <v>51</v>
      </c>
      <c r="V108" s="53" t="s">
        <v>51</v>
      </c>
      <c r="W108" s="53" t="s">
        <v>51</v>
      </c>
      <c r="X108" s="53" t="s">
        <v>51</v>
      </c>
      <c r="Y108" s="53" t="s">
        <v>51</v>
      </c>
      <c r="Z108" s="53" t="s">
        <v>51</v>
      </c>
      <c r="AA108" s="53" t="s">
        <v>51</v>
      </c>
      <c r="AB108" s="53" t="s">
        <v>51</v>
      </c>
      <c r="AC108" s="53" t="s">
        <v>51</v>
      </c>
      <c r="AD108" s="53" t="s">
        <v>51</v>
      </c>
      <c r="AE108" s="53" t="s">
        <v>51</v>
      </c>
      <c r="AF108" s="53" t="s">
        <v>51</v>
      </c>
      <c r="AG108" s="53" t="s">
        <v>51</v>
      </c>
      <c r="AH108" s="53" t="s">
        <v>51</v>
      </c>
      <c r="AI108" s="53" t="s">
        <v>51</v>
      </c>
      <c r="AJ108" s="53" t="s">
        <v>51</v>
      </c>
      <c r="AK108" s="53" t="s">
        <v>51</v>
      </c>
      <c r="AL108" s="53" t="s">
        <v>51</v>
      </c>
      <c r="AM108" s="53" t="s">
        <v>51</v>
      </c>
    </row>
    <row r="109" spans="1:39" ht="30" x14ac:dyDescent="0.25">
      <c r="A109" s="80" t="s">
        <v>194</v>
      </c>
      <c r="B109" s="81" t="s">
        <v>195</v>
      </c>
      <c r="C109" s="82" t="s">
        <v>51</v>
      </c>
      <c r="D109" s="82" t="str">
        <f>[1]Ф2!D105</f>
        <v>нд</v>
      </c>
      <c r="E109" s="82" t="str">
        <f>[1]Ф2!E105</f>
        <v>нд</v>
      </c>
      <c r="F109" s="82" t="str">
        <f>[1]Ф2!F105</f>
        <v>нд</v>
      </c>
      <c r="G109" s="82" t="str">
        <f>[1]Ф2!G105</f>
        <v>нд</v>
      </c>
      <c r="H109" s="82" t="str">
        <f>[1]Ф2!H105</f>
        <v>нд</v>
      </c>
      <c r="I109" s="82" t="str">
        <f>[1]Ф2!I105</f>
        <v>нд</v>
      </c>
      <c r="J109" s="82" t="str">
        <f>[1]Ф2!J105</f>
        <v>нд</v>
      </c>
      <c r="K109" s="82" t="str">
        <f>[1]Ф2!K105</f>
        <v>нд</v>
      </c>
      <c r="L109" s="82" t="str">
        <f>[1]Ф2!L105</f>
        <v>нд</v>
      </c>
      <c r="M109" s="82" t="str">
        <f>[1]Ф2!M105</f>
        <v>нд</v>
      </c>
      <c r="N109" s="82" t="str">
        <f>[1]Ф2!N105</f>
        <v>нд</v>
      </c>
      <c r="O109" s="82" t="str">
        <f>[1]Ф2!O105</f>
        <v>нд</v>
      </c>
      <c r="P109" s="82" t="str">
        <f>[1]Ф2!P105</f>
        <v>нд</v>
      </c>
      <c r="Q109" s="82" t="str">
        <f>[1]Ф2!Q105</f>
        <v>нд</v>
      </c>
      <c r="R109" s="82" t="str">
        <f>[1]Ф2!R105</f>
        <v>нд</v>
      </c>
      <c r="S109" s="82" t="str">
        <f>[1]Ф2!S105</f>
        <v>нд</v>
      </c>
      <c r="T109" s="82" t="str">
        <f>[1]Ф2!T105</f>
        <v>нд</v>
      </c>
      <c r="U109" s="82" t="str">
        <f>[1]Ф2!U105</f>
        <v>нд</v>
      </c>
      <c r="V109" s="82" t="str">
        <f>[1]Ф2!V105</f>
        <v>нд</v>
      </c>
      <c r="W109" s="82" t="str">
        <f>[1]Ф2!W105</f>
        <v>нд</v>
      </c>
      <c r="X109" s="82" t="str">
        <f>[1]Ф2!X105</f>
        <v>нд</v>
      </c>
      <c r="Y109" s="82" t="str">
        <f>[1]Ф2!Y105</f>
        <v>нд</v>
      </c>
      <c r="Z109" s="82" t="str">
        <f>[1]Ф2!Z105</f>
        <v>нд</v>
      </c>
      <c r="AA109" s="82" t="str">
        <f>[1]Ф2!AA105</f>
        <v>нд</v>
      </c>
      <c r="AB109" s="82" t="str">
        <f>[1]Ф2!AB105</f>
        <v>нд</v>
      </c>
      <c r="AC109" s="82" t="str">
        <f>[1]Ф2!AE105</f>
        <v>нд</v>
      </c>
      <c r="AD109" s="82" t="str">
        <f>[1]Ф2!AF105</f>
        <v>нд</v>
      </c>
      <c r="AE109" s="82" t="str">
        <f>[1]Ф2!AG105</f>
        <v>нд</v>
      </c>
      <c r="AF109" s="82" t="str">
        <f>[1]Ф2!AH105</f>
        <v>нд</v>
      </c>
      <c r="AG109" s="82" t="str">
        <f>[1]Ф2!AI105</f>
        <v>нд</v>
      </c>
      <c r="AH109" s="82" t="str">
        <f>[1]Ф2!AJ105</f>
        <v>нд</v>
      </c>
      <c r="AI109" s="82" t="str">
        <f>[1]Ф2!AK105</f>
        <v>нд</v>
      </c>
      <c r="AJ109" s="82" t="str">
        <f>[1]Ф2!AL105</f>
        <v>нд</v>
      </c>
      <c r="AK109" s="82" t="str">
        <f>[1]Ф2!AM105</f>
        <v>нд</v>
      </c>
      <c r="AL109" s="82" t="str">
        <f>[1]Ф2!AN105</f>
        <v>нд</v>
      </c>
      <c r="AM109" s="82" t="str">
        <f>[1]Ф2!AO105</f>
        <v>нд</v>
      </c>
    </row>
    <row r="110" spans="1:39" ht="30" x14ac:dyDescent="0.25">
      <c r="A110" s="86" t="s">
        <v>196</v>
      </c>
      <c r="B110" s="87" t="s">
        <v>197</v>
      </c>
      <c r="C110" s="88" t="s">
        <v>51</v>
      </c>
      <c r="D110" s="88" t="str">
        <f>[1]Ф2!D106</f>
        <v>нд</v>
      </c>
      <c r="E110" s="88" t="str">
        <f>[1]Ф2!E106</f>
        <v>нд</v>
      </c>
      <c r="F110" s="88" t="str">
        <f>[1]Ф2!F106</f>
        <v>нд</v>
      </c>
      <c r="G110" s="88" t="str">
        <f>[1]Ф2!G106</f>
        <v>нд</v>
      </c>
      <c r="H110" s="88" t="str">
        <f>[1]Ф2!H106</f>
        <v>нд</v>
      </c>
      <c r="I110" s="88" t="str">
        <f>[1]Ф2!I106</f>
        <v>нд</v>
      </c>
      <c r="J110" s="88" t="str">
        <f>[1]Ф2!J106</f>
        <v>нд</v>
      </c>
      <c r="K110" s="88" t="str">
        <f>[1]Ф2!K106</f>
        <v>нд</v>
      </c>
      <c r="L110" s="88" t="str">
        <f>[1]Ф2!L106</f>
        <v>нд</v>
      </c>
      <c r="M110" s="88" t="str">
        <f>[1]Ф2!M106</f>
        <v>нд</v>
      </c>
      <c r="N110" s="88" t="str">
        <f>[1]Ф2!N106</f>
        <v>нд</v>
      </c>
      <c r="O110" s="88" t="str">
        <f>[1]Ф2!O106</f>
        <v>нд</v>
      </c>
      <c r="P110" s="88" t="str">
        <f>[1]Ф2!P106</f>
        <v>нд</v>
      </c>
      <c r="Q110" s="88" t="str">
        <f>[1]Ф2!Q106</f>
        <v>нд</v>
      </c>
      <c r="R110" s="88" t="str">
        <f>[1]Ф2!R106</f>
        <v>нд</v>
      </c>
      <c r="S110" s="88" t="str">
        <f>[1]Ф2!S106</f>
        <v>нд</v>
      </c>
      <c r="T110" s="88" t="str">
        <f>[1]Ф2!T106</f>
        <v>нд</v>
      </c>
      <c r="U110" s="88" t="str">
        <f>[1]Ф2!U106</f>
        <v>нд</v>
      </c>
      <c r="V110" s="88" t="str">
        <f>[1]Ф2!V106</f>
        <v>нд</v>
      </c>
      <c r="W110" s="88" t="str">
        <f>[1]Ф2!W106</f>
        <v>нд</v>
      </c>
      <c r="X110" s="88" t="str">
        <f>[1]Ф2!X106</f>
        <v>нд</v>
      </c>
      <c r="Y110" s="88" t="str">
        <f>[1]Ф2!Y106</f>
        <v>нд</v>
      </c>
      <c r="Z110" s="88" t="str">
        <f>[1]Ф2!Z106</f>
        <v>нд</v>
      </c>
      <c r="AA110" s="88" t="str">
        <f>[1]Ф2!AA106</f>
        <v>нд</v>
      </c>
      <c r="AB110" s="88" t="str">
        <f>[1]Ф2!AB106</f>
        <v>нд</v>
      </c>
      <c r="AC110" s="88" t="str">
        <f>[1]Ф2!AE106</f>
        <v>нд</v>
      </c>
      <c r="AD110" s="88" t="str">
        <f>[1]Ф2!AF106</f>
        <v>нд</v>
      </c>
      <c r="AE110" s="88" t="str">
        <f>[1]Ф2!AG106</f>
        <v>нд</v>
      </c>
      <c r="AF110" s="88" t="str">
        <f>[1]Ф2!AH106</f>
        <v>нд</v>
      </c>
      <c r="AG110" s="88" t="str">
        <f>[1]Ф2!AI106</f>
        <v>нд</v>
      </c>
      <c r="AH110" s="88" t="str">
        <f>[1]Ф2!AJ106</f>
        <v>нд</v>
      </c>
      <c r="AI110" s="88" t="str">
        <f>[1]Ф2!AK106</f>
        <v>нд</v>
      </c>
      <c r="AJ110" s="88" t="str">
        <f>[1]Ф2!AL106</f>
        <v>нд</v>
      </c>
      <c r="AK110" s="88" t="str">
        <f>[1]Ф2!AM106</f>
        <v>нд</v>
      </c>
      <c r="AL110" s="88" t="str">
        <f>[1]Ф2!AN106</f>
        <v>нд</v>
      </c>
      <c r="AM110" s="88" t="str">
        <f>[1]Ф2!AO106</f>
        <v>нд</v>
      </c>
    </row>
    <row r="111" spans="1:39" ht="30" hidden="1" outlineLevel="1" x14ac:dyDescent="0.25">
      <c r="A111" s="66" t="s">
        <v>198</v>
      </c>
      <c r="B111" s="67" t="s">
        <v>199</v>
      </c>
      <c r="C111" s="53" t="s">
        <v>51</v>
      </c>
      <c r="D111" s="53" t="str">
        <f>[1]Ф2!D107</f>
        <v>нд</v>
      </c>
      <c r="E111" s="53" t="str">
        <f>[1]Ф2!E107</f>
        <v>нд</v>
      </c>
      <c r="F111" s="53" t="str">
        <f>[1]Ф2!F107</f>
        <v>нд</v>
      </c>
      <c r="G111" s="53" t="s">
        <v>51</v>
      </c>
      <c r="H111" s="53" t="s">
        <v>51</v>
      </c>
      <c r="I111" s="53" t="s">
        <v>51</v>
      </c>
      <c r="J111" s="53" t="s">
        <v>51</v>
      </c>
      <c r="K111" s="53" t="s">
        <v>51</v>
      </c>
      <c r="L111" s="53" t="s">
        <v>51</v>
      </c>
      <c r="M111" s="53" t="s">
        <v>51</v>
      </c>
      <c r="N111" s="53" t="s">
        <v>51</v>
      </c>
      <c r="O111" s="53" t="s">
        <v>51</v>
      </c>
      <c r="P111" s="53" t="s">
        <v>51</v>
      </c>
      <c r="Q111" s="53" t="s">
        <v>51</v>
      </c>
      <c r="R111" s="53" t="s">
        <v>51</v>
      </c>
      <c r="S111" s="53" t="s">
        <v>51</v>
      </c>
      <c r="T111" s="53" t="s">
        <v>51</v>
      </c>
      <c r="U111" s="53" t="s">
        <v>51</v>
      </c>
      <c r="V111" s="53" t="s">
        <v>51</v>
      </c>
      <c r="W111" s="53" t="s">
        <v>51</v>
      </c>
      <c r="X111" s="53" t="s">
        <v>51</v>
      </c>
      <c r="Y111" s="53" t="s">
        <v>51</v>
      </c>
      <c r="Z111" s="53" t="s">
        <v>51</v>
      </c>
      <c r="AA111" s="53" t="s">
        <v>51</v>
      </c>
      <c r="AB111" s="53" t="s">
        <v>51</v>
      </c>
      <c r="AC111" s="53" t="s">
        <v>51</v>
      </c>
      <c r="AD111" s="53" t="s">
        <v>51</v>
      </c>
      <c r="AE111" s="53" t="s">
        <v>51</v>
      </c>
      <c r="AF111" s="53" t="s">
        <v>51</v>
      </c>
      <c r="AG111" s="53" t="s">
        <v>51</v>
      </c>
      <c r="AH111" s="53" t="s">
        <v>51</v>
      </c>
      <c r="AI111" s="53" t="s">
        <v>51</v>
      </c>
      <c r="AJ111" s="53" t="s">
        <v>51</v>
      </c>
      <c r="AK111" s="53" t="s">
        <v>51</v>
      </c>
      <c r="AL111" s="53" t="s">
        <v>51</v>
      </c>
      <c r="AM111" s="53" t="s">
        <v>51</v>
      </c>
    </row>
    <row r="112" spans="1:39" hidden="1" outlineLevel="1" x14ac:dyDescent="0.25">
      <c r="A112" s="66" t="s">
        <v>200</v>
      </c>
      <c r="B112" s="67" t="s">
        <v>201</v>
      </c>
      <c r="C112" s="53" t="s">
        <v>51</v>
      </c>
      <c r="D112" s="53" t="str">
        <f>[1]Ф2!D108</f>
        <v>нд</v>
      </c>
      <c r="E112" s="53" t="str">
        <f>[1]Ф2!E108</f>
        <v>нд</v>
      </c>
      <c r="F112" s="53" t="str">
        <f>[1]Ф2!F108</f>
        <v>нд</v>
      </c>
      <c r="G112" s="53" t="s">
        <v>51</v>
      </c>
      <c r="H112" s="53" t="s">
        <v>51</v>
      </c>
      <c r="I112" s="53" t="s">
        <v>51</v>
      </c>
      <c r="J112" s="53" t="s">
        <v>51</v>
      </c>
      <c r="K112" s="53" t="s">
        <v>51</v>
      </c>
      <c r="L112" s="53" t="s">
        <v>51</v>
      </c>
      <c r="M112" s="53" t="s">
        <v>51</v>
      </c>
      <c r="N112" s="53" t="s">
        <v>51</v>
      </c>
      <c r="O112" s="53" t="s">
        <v>51</v>
      </c>
      <c r="P112" s="53" t="s">
        <v>51</v>
      </c>
      <c r="Q112" s="53" t="s">
        <v>51</v>
      </c>
      <c r="R112" s="53" t="s">
        <v>51</v>
      </c>
      <c r="S112" s="53" t="s">
        <v>51</v>
      </c>
      <c r="T112" s="53" t="s">
        <v>51</v>
      </c>
      <c r="U112" s="53" t="s">
        <v>51</v>
      </c>
      <c r="V112" s="53" t="s">
        <v>51</v>
      </c>
      <c r="W112" s="53" t="s">
        <v>51</v>
      </c>
      <c r="X112" s="53" t="s">
        <v>51</v>
      </c>
      <c r="Y112" s="53" t="s">
        <v>51</v>
      </c>
      <c r="Z112" s="53" t="s">
        <v>51</v>
      </c>
      <c r="AA112" s="53" t="s">
        <v>51</v>
      </c>
      <c r="AB112" s="53" t="s">
        <v>51</v>
      </c>
      <c r="AC112" s="53" t="s">
        <v>51</v>
      </c>
      <c r="AD112" s="53" t="s">
        <v>51</v>
      </c>
      <c r="AE112" s="53" t="s">
        <v>51</v>
      </c>
      <c r="AF112" s="53" t="s">
        <v>51</v>
      </c>
      <c r="AG112" s="53" t="s">
        <v>51</v>
      </c>
      <c r="AH112" s="53" t="s">
        <v>51</v>
      </c>
      <c r="AI112" s="53" t="s">
        <v>51</v>
      </c>
      <c r="AJ112" s="53" t="s">
        <v>51</v>
      </c>
      <c r="AK112" s="53" t="s">
        <v>51</v>
      </c>
      <c r="AL112" s="53" t="s">
        <v>51</v>
      </c>
      <c r="AM112" s="53" t="s">
        <v>51</v>
      </c>
    </row>
    <row r="113" spans="1:39" ht="30" hidden="1" outlineLevel="1" x14ac:dyDescent="0.25">
      <c r="A113" s="66" t="s">
        <v>202</v>
      </c>
      <c r="B113" s="67" t="s">
        <v>203</v>
      </c>
      <c r="C113" s="53" t="s">
        <v>51</v>
      </c>
      <c r="D113" s="53" t="str">
        <f>[1]Ф2!D109</f>
        <v>нд</v>
      </c>
      <c r="E113" s="53" t="str">
        <f>[1]Ф2!E109</f>
        <v>нд</v>
      </c>
      <c r="F113" s="53" t="str">
        <f>[1]Ф2!F109</f>
        <v>нд</v>
      </c>
      <c r="G113" s="53" t="s">
        <v>51</v>
      </c>
      <c r="H113" s="53" t="s">
        <v>51</v>
      </c>
      <c r="I113" s="53" t="s">
        <v>51</v>
      </c>
      <c r="J113" s="53" t="s">
        <v>51</v>
      </c>
      <c r="K113" s="53" t="s">
        <v>51</v>
      </c>
      <c r="L113" s="53" t="s">
        <v>51</v>
      </c>
      <c r="M113" s="53" t="s">
        <v>51</v>
      </c>
      <c r="N113" s="53" t="s">
        <v>51</v>
      </c>
      <c r="O113" s="53" t="s">
        <v>51</v>
      </c>
      <c r="P113" s="53" t="s">
        <v>51</v>
      </c>
      <c r="Q113" s="53" t="s">
        <v>51</v>
      </c>
      <c r="R113" s="53" t="s">
        <v>51</v>
      </c>
      <c r="S113" s="53" t="s">
        <v>51</v>
      </c>
      <c r="T113" s="53" t="s">
        <v>51</v>
      </c>
      <c r="U113" s="53" t="s">
        <v>51</v>
      </c>
      <c r="V113" s="53" t="s">
        <v>51</v>
      </c>
      <c r="W113" s="53" t="s">
        <v>51</v>
      </c>
      <c r="X113" s="53" t="s">
        <v>51</v>
      </c>
      <c r="Y113" s="53" t="s">
        <v>51</v>
      </c>
      <c r="Z113" s="53" t="s">
        <v>51</v>
      </c>
      <c r="AA113" s="53" t="s">
        <v>51</v>
      </c>
      <c r="AB113" s="53" t="s">
        <v>51</v>
      </c>
      <c r="AC113" s="53" t="s">
        <v>51</v>
      </c>
      <c r="AD113" s="53" t="s">
        <v>51</v>
      </c>
      <c r="AE113" s="53" t="s">
        <v>51</v>
      </c>
      <c r="AF113" s="53" t="s">
        <v>51</v>
      </c>
      <c r="AG113" s="53" t="s">
        <v>51</v>
      </c>
      <c r="AH113" s="53" t="s">
        <v>51</v>
      </c>
      <c r="AI113" s="53" t="s">
        <v>51</v>
      </c>
      <c r="AJ113" s="53" t="s">
        <v>51</v>
      </c>
      <c r="AK113" s="53" t="s">
        <v>51</v>
      </c>
      <c r="AL113" s="53" t="s">
        <v>51</v>
      </c>
      <c r="AM113" s="53" t="s">
        <v>51</v>
      </c>
    </row>
    <row r="114" spans="1:39" ht="30" hidden="1" outlineLevel="1" x14ac:dyDescent="0.25">
      <c r="A114" s="66" t="s">
        <v>204</v>
      </c>
      <c r="B114" s="67" t="s">
        <v>205</v>
      </c>
      <c r="C114" s="53" t="s">
        <v>51</v>
      </c>
      <c r="D114" s="53" t="str">
        <f>[1]Ф2!D110</f>
        <v>нд</v>
      </c>
      <c r="E114" s="53" t="str">
        <f>[1]Ф2!E110</f>
        <v>нд</v>
      </c>
      <c r="F114" s="53" t="str">
        <f>[1]Ф2!F110</f>
        <v>нд</v>
      </c>
      <c r="G114" s="53" t="s">
        <v>51</v>
      </c>
      <c r="H114" s="53" t="s">
        <v>51</v>
      </c>
      <c r="I114" s="53" t="s">
        <v>51</v>
      </c>
      <c r="J114" s="53" t="s">
        <v>51</v>
      </c>
      <c r="K114" s="53" t="s">
        <v>51</v>
      </c>
      <c r="L114" s="53" t="s">
        <v>51</v>
      </c>
      <c r="M114" s="53" t="s">
        <v>51</v>
      </c>
      <c r="N114" s="53" t="s">
        <v>51</v>
      </c>
      <c r="O114" s="53" t="s">
        <v>51</v>
      </c>
      <c r="P114" s="53" t="s">
        <v>51</v>
      </c>
      <c r="Q114" s="53" t="s">
        <v>51</v>
      </c>
      <c r="R114" s="53" t="s">
        <v>51</v>
      </c>
      <c r="S114" s="53" t="s">
        <v>51</v>
      </c>
      <c r="T114" s="53" t="s">
        <v>51</v>
      </c>
      <c r="U114" s="53" t="s">
        <v>51</v>
      </c>
      <c r="V114" s="53" t="s">
        <v>51</v>
      </c>
      <c r="W114" s="53" t="s">
        <v>51</v>
      </c>
      <c r="X114" s="53" t="s">
        <v>51</v>
      </c>
      <c r="Y114" s="53" t="s">
        <v>51</v>
      </c>
      <c r="Z114" s="53" t="s">
        <v>51</v>
      </c>
      <c r="AA114" s="53" t="s">
        <v>51</v>
      </c>
      <c r="AB114" s="53" t="s">
        <v>51</v>
      </c>
      <c r="AC114" s="53" t="s">
        <v>51</v>
      </c>
      <c r="AD114" s="53" t="s">
        <v>51</v>
      </c>
      <c r="AE114" s="53" t="s">
        <v>51</v>
      </c>
      <c r="AF114" s="53" t="s">
        <v>51</v>
      </c>
      <c r="AG114" s="53" t="s">
        <v>51</v>
      </c>
      <c r="AH114" s="53" t="s">
        <v>51</v>
      </c>
      <c r="AI114" s="53" t="s">
        <v>51</v>
      </c>
      <c r="AJ114" s="53" t="s">
        <v>51</v>
      </c>
      <c r="AK114" s="53" t="s">
        <v>51</v>
      </c>
      <c r="AL114" s="53" t="s">
        <v>51</v>
      </c>
      <c r="AM114" s="53" t="s">
        <v>51</v>
      </c>
    </row>
    <row r="115" spans="1:39" ht="30" hidden="1" outlineLevel="1" x14ac:dyDescent="0.25">
      <c r="A115" s="66" t="s">
        <v>206</v>
      </c>
      <c r="B115" s="67" t="s">
        <v>207</v>
      </c>
      <c r="C115" s="53" t="s">
        <v>51</v>
      </c>
      <c r="D115" s="53" t="str">
        <f>[1]Ф2!D111</f>
        <v>нд</v>
      </c>
      <c r="E115" s="53" t="str">
        <f>[1]Ф2!E111</f>
        <v>нд</v>
      </c>
      <c r="F115" s="53" t="str">
        <f>[1]Ф2!F111</f>
        <v>нд</v>
      </c>
      <c r="G115" s="53" t="s">
        <v>51</v>
      </c>
      <c r="H115" s="53" t="s">
        <v>51</v>
      </c>
      <c r="I115" s="53" t="s">
        <v>51</v>
      </c>
      <c r="J115" s="53" t="s">
        <v>51</v>
      </c>
      <c r="K115" s="53" t="s">
        <v>51</v>
      </c>
      <c r="L115" s="53" t="s">
        <v>51</v>
      </c>
      <c r="M115" s="53" t="s">
        <v>51</v>
      </c>
      <c r="N115" s="53" t="s">
        <v>51</v>
      </c>
      <c r="O115" s="53" t="s">
        <v>51</v>
      </c>
      <c r="P115" s="53" t="s">
        <v>51</v>
      </c>
      <c r="Q115" s="53" t="s">
        <v>51</v>
      </c>
      <c r="R115" s="53" t="s">
        <v>51</v>
      </c>
      <c r="S115" s="53" t="s">
        <v>51</v>
      </c>
      <c r="T115" s="53" t="s">
        <v>51</v>
      </c>
      <c r="U115" s="53" t="s">
        <v>51</v>
      </c>
      <c r="V115" s="53" t="s">
        <v>51</v>
      </c>
      <c r="W115" s="53" t="s">
        <v>51</v>
      </c>
      <c r="X115" s="53" t="s">
        <v>51</v>
      </c>
      <c r="Y115" s="53" t="s">
        <v>51</v>
      </c>
      <c r="Z115" s="53" t="s">
        <v>51</v>
      </c>
      <c r="AA115" s="53" t="s">
        <v>51</v>
      </c>
      <c r="AB115" s="53" t="s">
        <v>51</v>
      </c>
      <c r="AC115" s="53" t="s">
        <v>51</v>
      </c>
      <c r="AD115" s="53" t="s">
        <v>51</v>
      </c>
      <c r="AE115" s="53" t="s">
        <v>51</v>
      </c>
      <c r="AF115" s="53" t="s">
        <v>51</v>
      </c>
      <c r="AG115" s="53" t="s">
        <v>51</v>
      </c>
      <c r="AH115" s="53" t="s">
        <v>51</v>
      </c>
      <c r="AI115" s="53" t="s">
        <v>51</v>
      </c>
      <c r="AJ115" s="53" t="s">
        <v>51</v>
      </c>
      <c r="AK115" s="53" t="s">
        <v>51</v>
      </c>
      <c r="AL115" s="53" t="s">
        <v>51</v>
      </c>
      <c r="AM115" s="53" t="s">
        <v>51</v>
      </c>
    </row>
    <row r="116" spans="1:39" ht="30" hidden="1" outlineLevel="1" x14ac:dyDescent="0.25">
      <c r="A116" s="66" t="s">
        <v>208</v>
      </c>
      <c r="B116" s="67" t="s">
        <v>209</v>
      </c>
      <c r="C116" s="53" t="s">
        <v>51</v>
      </c>
      <c r="D116" s="53" t="str">
        <f>[1]Ф2!D112</f>
        <v>нд</v>
      </c>
      <c r="E116" s="53" t="str">
        <f>[1]Ф2!E112</f>
        <v>нд</v>
      </c>
      <c r="F116" s="53" t="str">
        <f>[1]Ф2!F112</f>
        <v>нд</v>
      </c>
      <c r="G116" s="53" t="s">
        <v>51</v>
      </c>
      <c r="H116" s="53" t="s">
        <v>51</v>
      </c>
      <c r="I116" s="53" t="s">
        <v>51</v>
      </c>
      <c r="J116" s="53" t="s">
        <v>51</v>
      </c>
      <c r="K116" s="53" t="s">
        <v>51</v>
      </c>
      <c r="L116" s="53" t="s">
        <v>51</v>
      </c>
      <c r="M116" s="53" t="s">
        <v>51</v>
      </c>
      <c r="N116" s="53" t="s">
        <v>51</v>
      </c>
      <c r="O116" s="53" t="s">
        <v>51</v>
      </c>
      <c r="P116" s="53" t="s">
        <v>51</v>
      </c>
      <c r="Q116" s="53" t="s">
        <v>51</v>
      </c>
      <c r="R116" s="53" t="s">
        <v>51</v>
      </c>
      <c r="S116" s="53" t="s">
        <v>51</v>
      </c>
      <c r="T116" s="53" t="s">
        <v>51</v>
      </c>
      <c r="U116" s="53" t="s">
        <v>51</v>
      </c>
      <c r="V116" s="53" t="s">
        <v>51</v>
      </c>
      <c r="W116" s="53" t="s">
        <v>51</v>
      </c>
      <c r="X116" s="53" t="s">
        <v>51</v>
      </c>
      <c r="Y116" s="53" t="s">
        <v>51</v>
      </c>
      <c r="Z116" s="53" t="s">
        <v>51</v>
      </c>
      <c r="AA116" s="53" t="s">
        <v>51</v>
      </c>
      <c r="AB116" s="53" t="s">
        <v>51</v>
      </c>
      <c r="AC116" s="53" t="s">
        <v>51</v>
      </c>
      <c r="AD116" s="53" t="s">
        <v>51</v>
      </c>
      <c r="AE116" s="53" t="s">
        <v>51</v>
      </c>
      <c r="AF116" s="53" t="s">
        <v>51</v>
      </c>
      <c r="AG116" s="53" t="s">
        <v>51</v>
      </c>
      <c r="AH116" s="53" t="s">
        <v>51</v>
      </c>
      <c r="AI116" s="53" t="s">
        <v>51</v>
      </c>
      <c r="AJ116" s="53" t="s">
        <v>51</v>
      </c>
      <c r="AK116" s="53" t="s">
        <v>51</v>
      </c>
      <c r="AL116" s="53" t="s">
        <v>51</v>
      </c>
      <c r="AM116" s="53" t="s">
        <v>51</v>
      </c>
    </row>
    <row r="117" spans="1:39" ht="30" hidden="1" outlineLevel="1" x14ac:dyDescent="0.25">
      <c r="A117" s="66" t="s">
        <v>210</v>
      </c>
      <c r="B117" s="67" t="s">
        <v>211</v>
      </c>
      <c r="C117" s="53" t="s">
        <v>51</v>
      </c>
      <c r="D117" s="53" t="str">
        <f>[1]Ф2!D113</f>
        <v>нд</v>
      </c>
      <c r="E117" s="53" t="str">
        <f>[1]Ф2!E113</f>
        <v>нд</v>
      </c>
      <c r="F117" s="53" t="str">
        <f>[1]Ф2!F113</f>
        <v>нд</v>
      </c>
      <c r="G117" s="53" t="s">
        <v>51</v>
      </c>
      <c r="H117" s="53" t="s">
        <v>51</v>
      </c>
      <c r="I117" s="53" t="s">
        <v>51</v>
      </c>
      <c r="J117" s="53" t="s">
        <v>51</v>
      </c>
      <c r="K117" s="53" t="s">
        <v>51</v>
      </c>
      <c r="L117" s="53" t="s">
        <v>51</v>
      </c>
      <c r="M117" s="53" t="s">
        <v>51</v>
      </c>
      <c r="N117" s="53" t="s">
        <v>51</v>
      </c>
      <c r="O117" s="53" t="s">
        <v>51</v>
      </c>
      <c r="P117" s="53" t="s">
        <v>51</v>
      </c>
      <c r="Q117" s="53" t="s">
        <v>51</v>
      </c>
      <c r="R117" s="53" t="s">
        <v>51</v>
      </c>
      <c r="S117" s="53" t="s">
        <v>51</v>
      </c>
      <c r="T117" s="53" t="s">
        <v>51</v>
      </c>
      <c r="U117" s="53" t="s">
        <v>51</v>
      </c>
      <c r="V117" s="53" t="s">
        <v>51</v>
      </c>
      <c r="W117" s="53" t="s">
        <v>51</v>
      </c>
      <c r="X117" s="53" t="s">
        <v>51</v>
      </c>
      <c r="Y117" s="53" t="s">
        <v>51</v>
      </c>
      <c r="Z117" s="53" t="s">
        <v>51</v>
      </c>
      <c r="AA117" s="53" t="s">
        <v>51</v>
      </c>
      <c r="AB117" s="53" t="s">
        <v>51</v>
      </c>
      <c r="AC117" s="53" t="s">
        <v>51</v>
      </c>
      <c r="AD117" s="53" t="s">
        <v>51</v>
      </c>
      <c r="AE117" s="53" t="s">
        <v>51</v>
      </c>
      <c r="AF117" s="53" t="s">
        <v>51</v>
      </c>
      <c r="AG117" s="53" t="s">
        <v>51</v>
      </c>
      <c r="AH117" s="53" t="s">
        <v>51</v>
      </c>
      <c r="AI117" s="53" t="s">
        <v>51</v>
      </c>
      <c r="AJ117" s="53" t="s">
        <v>51</v>
      </c>
      <c r="AK117" s="53" t="s">
        <v>51</v>
      </c>
      <c r="AL117" s="53" t="s">
        <v>51</v>
      </c>
      <c r="AM117" s="53" t="s">
        <v>51</v>
      </c>
    </row>
    <row r="118" spans="1:39" ht="30" collapsed="1" x14ac:dyDescent="0.25">
      <c r="A118" s="66" t="s">
        <v>212</v>
      </c>
      <c r="B118" s="67" t="s">
        <v>213</v>
      </c>
      <c r="C118" s="53" t="s">
        <v>51</v>
      </c>
      <c r="D118" s="53" t="str">
        <f>[1]Ф2!D114</f>
        <v>нд</v>
      </c>
      <c r="E118" s="53" t="str">
        <f>[1]Ф2!E114</f>
        <v>нд</v>
      </c>
      <c r="F118" s="53" t="str">
        <f>[1]Ф2!F114</f>
        <v>нд</v>
      </c>
      <c r="G118" s="53" t="s">
        <v>51</v>
      </c>
      <c r="H118" s="53" t="s">
        <v>51</v>
      </c>
      <c r="I118" s="53" t="s">
        <v>51</v>
      </c>
      <c r="J118" s="53" t="s">
        <v>51</v>
      </c>
      <c r="K118" s="53" t="s">
        <v>51</v>
      </c>
      <c r="L118" s="53" t="s">
        <v>51</v>
      </c>
      <c r="M118" s="53" t="s">
        <v>51</v>
      </c>
      <c r="N118" s="53" t="s">
        <v>51</v>
      </c>
      <c r="O118" s="53" t="s">
        <v>51</v>
      </c>
      <c r="P118" s="53" t="s">
        <v>51</v>
      </c>
      <c r="Q118" s="53" t="s">
        <v>51</v>
      </c>
      <c r="R118" s="53" t="s">
        <v>51</v>
      </c>
      <c r="S118" s="53" t="s">
        <v>51</v>
      </c>
      <c r="T118" s="53" t="s">
        <v>51</v>
      </c>
      <c r="U118" s="53" t="s">
        <v>51</v>
      </c>
      <c r="V118" s="53" t="s">
        <v>51</v>
      </c>
      <c r="W118" s="53" t="s">
        <v>51</v>
      </c>
      <c r="X118" s="53" t="s">
        <v>51</v>
      </c>
      <c r="Y118" s="53" t="s">
        <v>51</v>
      </c>
      <c r="Z118" s="53" t="s">
        <v>51</v>
      </c>
      <c r="AA118" s="53" t="s">
        <v>51</v>
      </c>
      <c r="AB118" s="53" t="s">
        <v>51</v>
      </c>
      <c r="AC118" s="53" t="s">
        <v>51</v>
      </c>
      <c r="AD118" s="53" t="s">
        <v>51</v>
      </c>
      <c r="AE118" s="53" t="s">
        <v>51</v>
      </c>
      <c r="AF118" s="53" t="s">
        <v>51</v>
      </c>
      <c r="AG118" s="53" t="s">
        <v>51</v>
      </c>
      <c r="AH118" s="53" t="s">
        <v>51</v>
      </c>
      <c r="AI118" s="53" t="s">
        <v>51</v>
      </c>
      <c r="AJ118" s="53" t="s">
        <v>51</v>
      </c>
      <c r="AK118" s="53" t="s">
        <v>51</v>
      </c>
      <c r="AL118" s="53" t="s">
        <v>51</v>
      </c>
      <c r="AM118" s="53" t="s">
        <v>51</v>
      </c>
    </row>
    <row r="119" spans="1:39" hidden="1" outlineLevel="1" x14ac:dyDescent="0.25">
      <c r="A119" s="66" t="s">
        <v>214</v>
      </c>
      <c r="B119" s="67" t="s">
        <v>215</v>
      </c>
      <c r="C119" s="53" t="s">
        <v>51</v>
      </c>
      <c r="D119" s="53" t="str">
        <f>[1]Ф2!D115</f>
        <v>нд</v>
      </c>
      <c r="E119" s="53" t="str">
        <f>[1]Ф2!E115</f>
        <v>нд</v>
      </c>
      <c r="F119" s="53" t="str">
        <f>[1]Ф2!F115</f>
        <v>нд</v>
      </c>
      <c r="G119" s="53" t="s">
        <v>51</v>
      </c>
      <c r="H119" s="53" t="s">
        <v>51</v>
      </c>
      <c r="I119" s="53" t="s">
        <v>51</v>
      </c>
      <c r="J119" s="53" t="s">
        <v>51</v>
      </c>
      <c r="K119" s="53" t="s">
        <v>51</v>
      </c>
      <c r="L119" s="53" t="s">
        <v>51</v>
      </c>
      <c r="M119" s="53" t="s">
        <v>51</v>
      </c>
      <c r="N119" s="53" t="s">
        <v>51</v>
      </c>
      <c r="O119" s="53" t="s">
        <v>51</v>
      </c>
      <c r="P119" s="53" t="s">
        <v>51</v>
      </c>
      <c r="Q119" s="53" t="s">
        <v>51</v>
      </c>
      <c r="R119" s="53" t="s">
        <v>51</v>
      </c>
      <c r="S119" s="53" t="s">
        <v>51</v>
      </c>
      <c r="T119" s="53" t="s">
        <v>51</v>
      </c>
      <c r="U119" s="53" t="s">
        <v>51</v>
      </c>
      <c r="V119" s="53" t="s">
        <v>51</v>
      </c>
      <c r="W119" s="53" t="s">
        <v>51</v>
      </c>
      <c r="X119" s="53" t="s">
        <v>51</v>
      </c>
      <c r="Y119" s="53" t="s">
        <v>51</v>
      </c>
      <c r="Z119" s="53" t="s">
        <v>51</v>
      </c>
      <c r="AA119" s="53" t="s">
        <v>51</v>
      </c>
      <c r="AB119" s="53" t="s">
        <v>51</v>
      </c>
      <c r="AC119" s="53" t="s">
        <v>51</v>
      </c>
      <c r="AD119" s="53" t="s">
        <v>51</v>
      </c>
      <c r="AE119" s="53" t="s">
        <v>51</v>
      </c>
      <c r="AF119" s="53" t="s">
        <v>51</v>
      </c>
      <c r="AG119" s="53" t="s">
        <v>51</v>
      </c>
      <c r="AH119" s="53" t="s">
        <v>51</v>
      </c>
      <c r="AI119" s="53" t="s">
        <v>51</v>
      </c>
      <c r="AJ119" s="53" t="s">
        <v>51</v>
      </c>
      <c r="AK119" s="53" t="s">
        <v>51</v>
      </c>
      <c r="AL119" s="53" t="s">
        <v>51</v>
      </c>
      <c r="AM119" s="53" t="s">
        <v>51</v>
      </c>
    </row>
    <row r="120" spans="1:39" ht="30" hidden="1" outlineLevel="1" x14ac:dyDescent="0.25">
      <c r="A120" s="66" t="s">
        <v>216</v>
      </c>
      <c r="B120" s="67" t="s">
        <v>217</v>
      </c>
      <c r="C120" s="53" t="s">
        <v>51</v>
      </c>
      <c r="D120" s="53" t="str">
        <f>[1]Ф2!D116</f>
        <v>нд</v>
      </c>
      <c r="E120" s="53" t="str">
        <f>[1]Ф2!E116</f>
        <v>нд</v>
      </c>
      <c r="F120" s="53" t="str">
        <f>[1]Ф2!F116</f>
        <v>нд</v>
      </c>
      <c r="G120" s="53" t="s">
        <v>51</v>
      </c>
      <c r="H120" s="53" t="s">
        <v>51</v>
      </c>
      <c r="I120" s="53" t="s">
        <v>51</v>
      </c>
      <c r="J120" s="53" t="s">
        <v>51</v>
      </c>
      <c r="K120" s="53" t="s">
        <v>51</v>
      </c>
      <c r="L120" s="53" t="s">
        <v>51</v>
      </c>
      <c r="M120" s="53" t="s">
        <v>51</v>
      </c>
      <c r="N120" s="53" t="s">
        <v>51</v>
      </c>
      <c r="O120" s="53" t="s">
        <v>51</v>
      </c>
      <c r="P120" s="53" t="s">
        <v>51</v>
      </c>
      <c r="Q120" s="53" t="s">
        <v>51</v>
      </c>
      <c r="R120" s="53" t="s">
        <v>51</v>
      </c>
      <c r="S120" s="53" t="s">
        <v>51</v>
      </c>
      <c r="T120" s="53" t="s">
        <v>51</v>
      </c>
      <c r="U120" s="53" t="s">
        <v>51</v>
      </c>
      <c r="V120" s="53" t="s">
        <v>51</v>
      </c>
      <c r="W120" s="53" t="s">
        <v>51</v>
      </c>
      <c r="X120" s="53" t="s">
        <v>51</v>
      </c>
      <c r="Y120" s="53" t="s">
        <v>51</v>
      </c>
      <c r="Z120" s="53" t="s">
        <v>51</v>
      </c>
      <c r="AA120" s="53" t="s">
        <v>51</v>
      </c>
      <c r="AB120" s="53" t="s">
        <v>51</v>
      </c>
      <c r="AC120" s="53" t="s">
        <v>51</v>
      </c>
      <c r="AD120" s="53" t="s">
        <v>51</v>
      </c>
      <c r="AE120" s="53" t="s">
        <v>51</v>
      </c>
      <c r="AF120" s="53" t="s">
        <v>51</v>
      </c>
      <c r="AG120" s="53" t="s">
        <v>51</v>
      </c>
      <c r="AH120" s="53" t="s">
        <v>51</v>
      </c>
      <c r="AI120" s="53" t="s">
        <v>51</v>
      </c>
      <c r="AJ120" s="53" t="s">
        <v>51</v>
      </c>
      <c r="AK120" s="53" t="s">
        <v>51</v>
      </c>
      <c r="AL120" s="53" t="s">
        <v>51</v>
      </c>
      <c r="AM120" s="53" t="s">
        <v>51</v>
      </c>
    </row>
    <row r="121" spans="1:39" ht="45" collapsed="1" x14ac:dyDescent="0.25">
      <c r="A121" s="66" t="s">
        <v>218</v>
      </c>
      <c r="B121" s="67" t="s">
        <v>219</v>
      </c>
      <c r="C121" s="53" t="s">
        <v>51</v>
      </c>
      <c r="D121" s="53" t="str">
        <f>[1]Ф2!D117</f>
        <v>нд</v>
      </c>
      <c r="E121" s="53" t="str">
        <f>[1]Ф2!E117</f>
        <v>нд</v>
      </c>
      <c r="F121" s="53" t="str">
        <f>[1]Ф2!F117</f>
        <v>нд</v>
      </c>
      <c r="G121" s="53" t="s">
        <v>51</v>
      </c>
      <c r="H121" s="53" t="s">
        <v>51</v>
      </c>
      <c r="I121" s="53" t="s">
        <v>51</v>
      </c>
      <c r="J121" s="53" t="s">
        <v>51</v>
      </c>
      <c r="K121" s="53" t="s">
        <v>51</v>
      </c>
      <c r="L121" s="53" t="s">
        <v>51</v>
      </c>
      <c r="M121" s="53" t="s">
        <v>51</v>
      </c>
      <c r="N121" s="53" t="s">
        <v>51</v>
      </c>
      <c r="O121" s="53" t="s">
        <v>51</v>
      </c>
      <c r="P121" s="53" t="s">
        <v>51</v>
      </c>
      <c r="Q121" s="53" t="s">
        <v>51</v>
      </c>
      <c r="R121" s="53" t="s">
        <v>51</v>
      </c>
      <c r="S121" s="53" t="s">
        <v>51</v>
      </c>
      <c r="T121" s="53" t="s">
        <v>51</v>
      </c>
      <c r="U121" s="53" t="s">
        <v>51</v>
      </c>
      <c r="V121" s="53" t="s">
        <v>51</v>
      </c>
      <c r="W121" s="53" t="s">
        <v>51</v>
      </c>
      <c r="X121" s="53" t="s">
        <v>51</v>
      </c>
      <c r="Y121" s="53" t="s">
        <v>51</v>
      </c>
      <c r="Z121" s="53" t="s">
        <v>51</v>
      </c>
      <c r="AA121" s="53" t="s">
        <v>51</v>
      </c>
      <c r="AB121" s="53" t="s">
        <v>51</v>
      </c>
      <c r="AC121" s="53" t="s">
        <v>51</v>
      </c>
      <c r="AD121" s="53" t="s">
        <v>51</v>
      </c>
      <c r="AE121" s="53" t="s">
        <v>51</v>
      </c>
      <c r="AF121" s="53" t="s">
        <v>51</v>
      </c>
      <c r="AG121" s="53" t="s">
        <v>51</v>
      </c>
      <c r="AH121" s="53" t="s">
        <v>51</v>
      </c>
      <c r="AI121" s="53" t="s">
        <v>51</v>
      </c>
      <c r="AJ121" s="53" t="s">
        <v>51</v>
      </c>
      <c r="AK121" s="53" t="s">
        <v>51</v>
      </c>
      <c r="AL121" s="53" t="s">
        <v>51</v>
      </c>
      <c r="AM121" s="53" t="s">
        <v>51</v>
      </c>
    </row>
    <row r="122" spans="1:39" ht="30" hidden="1" outlineLevel="1" x14ac:dyDescent="0.25">
      <c r="A122" s="66" t="s">
        <v>220</v>
      </c>
      <c r="B122" s="67" t="s">
        <v>221</v>
      </c>
      <c r="C122" s="53" t="s">
        <v>51</v>
      </c>
      <c r="D122" s="53" t="str">
        <f>[1]Ф2!D118</f>
        <v>нд</v>
      </c>
      <c r="E122" s="53" t="str">
        <f>[1]Ф2!E118</f>
        <v>нд</v>
      </c>
      <c r="F122" s="53" t="str">
        <f>[1]Ф2!F118</f>
        <v>нд</v>
      </c>
      <c r="G122" s="53" t="s">
        <v>51</v>
      </c>
      <c r="H122" s="53" t="s">
        <v>51</v>
      </c>
      <c r="I122" s="53" t="s">
        <v>51</v>
      </c>
      <c r="J122" s="53" t="s">
        <v>51</v>
      </c>
      <c r="K122" s="53" t="s">
        <v>51</v>
      </c>
      <c r="L122" s="53" t="s">
        <v>51</v>
      </c>
      <c r="M122" s="53" t="s">
        <v>51</v>
      </c>
      <c r="N122" s="53" t="s">
        <v>51</v>
      </c>
      <c r="O122" s="53" t="s">
        <v>51</v>
      </c>
      <c r="P122" s="53" t="s">
        <v>51</v>
      </c>
      <c r="Q122" s="53" t="s">
        <v>51</v>
      </c>
      <c r="R122" s="53" t="s">
        <v>51</v>
      </c>
      <c r="S122" s="53" t="s">
        <v>51</v>
      </c>
      <c r="T122" s="53" t="s">
        <v>51</v>
      </c>
      <c r="U122" s="53" t="s">
        <v>51</v>
      </c>
      <c r="V122" s="53" t="s">
        <v>51</v>
      </c>
      <c r="W122" s="53" t="s">
        <v>51</v>
      </c>
      <c r="X122" s="53" t="s">
        <v>51</v>
      </c>
      <c r="Y122" s="53" t="s">
        <v>51</v>
      </c>
      <c r="Z122" s="53" t="s">
        <v>51</v>
      </c>
      <c r="AA122" s="53" t="s">
        <v>51</v>
      </c>
      <c r="AB122" s="53" t="s">
        <v>51</v>
      </c>
      <c r="AC122" s="53" t="s">
        <v>51</v>
      </c>
      <c r="AD122" s="53" t="s">
        <v>51</v>
      </c>
      <c r="AE122" s="53" t="s">
        <v>51</v>
      </c>
      <c r="AF122" s="53" t="s">
        <v>51</v>
      </c>
      <c r="AG122" s="53" t="s">
        <v>51</v>
      </c>
      <c r="AH122" s="53" t="s">
        <v>51</v>
      </c>
      <c r="AI122" s="53" t="s">
        <v>51</v>
      </c>
      <c r="AJ122" s="53" t="s">
        <v>51</v>
      </c>
      <c r="AK122" s="53" t="s">
        <v>51</v>
      </c>
      <c r="AL122" s="53" t="s">
        <v>51</v>
      </c>
      <c r="AM122" s="53" t="s">
        <v>51</v>
      </c>
    </row>
    <row r="123" spans="1:39" ht="30" hidden="1" outlineLevel="1" x14ac:dyDescent="0.25">
      <c r="A123" s="66" t="s">
        <v>222</v>
      </c>
      <c r="B123" s="67" t="s">
        <v>223</v>
      </c>
      <c r="C123" s="53" t="s">
        <v>51</v>
      </c>
      <c r="D123" s="53" t="str">
        <f>[1]Ф2!D119</f>
        <v>нд</v>
      </c>
      <c r="E123" s="53" t="str">
        <f>[1]Ф2!E119</f>
        <v>нд</v>
      </c>
      <c r="F123" s="53" t="str">
        <f>[1]Ф2!F119</f>
        <v>нд</v>
      </c>
      <c r="G123" s="53" t="s">
        <v>51</v>
      </c>
      <c r="H123" s="53" t="s">
        <v>51</v>
      </c>
      <c r="I123" s="53" t="s">
        <v>51</v>
      </c>
      <c r="J123" s="53" t="s">
        <v>51</v>
      </c>
      <c r="K123" s="53" t="s">
        <v>51</v>
      </c>
      <c r="L123" s="53" t="s">
        <v>51</v>
      </c>
      <c r="M123" s="53" t="s">
        <v>51</v>
      </c>
      <c r="N123" s="53" t="s">
        <v>51</v>
      </c>
      <c r="O123" s="53" t="s">
        <v>51</v>
      </c>
      <c r="P123" s="53" t="s">
        <v>51</v>
      </c>
      <c r="Q123" s="53" t="s">
        <v>51</v>
      </c>
      <c r="R123" s="53" t="s">
        <v>51</v>
      </c>
      <c r="S123" s="53" t="s">
        <v>51</v>
      </c>
      <c r="T123" s="53" t="s">
        <v>51</v>
      </c>
      <c r="U123" s="53" t="s">
        <v>51</v>
      </c>
      <c r="V123" s="53" t="s">
        <v>51</v>
      </c>
      <c r="W123" s="53" t="s">
        <v>51</v>
      </c>
      <c r="X123" s="53" t="s">
        <v>51</v>
      </c>
      <c r="Y123" s="53" t="s">
        <v>51</v>
      </c>
      <c r="Z123" s="53" t="s">
        <v>51</v>
      </c>
      <c r="AA123" s="53" t="s">
        <v>51</v>
      </c>
      <c r="AB123" s="53" t="s">
        <v>51</v>
      </c>
      <c r="AC123" s="53" t="s">
        <v>51</v>
      </c>
      <c r="AD123" s="53" t="s">
        <v>51</v>
      </c>
      <c r="AE123" s="53" t="s">
        <v>51</v>
      </c>
      <c r="AF123" s="53" t="s">
        <v>51</v>
      </c>
      <c r="AG123" s="53" t="s">
        <v>51</v>
      </c>
      <c r="AH123" s="53" t="s">
        <v>51</v>
      </c>
      <c r="AI123" s="53" t="s">
        <v>51</v>
      </c>
      <c r="AJ123" s="53" t="s">
        <v>51</v>
      </c>
      <c r="AK123" s="53" t="s">
        <v>51</v>
      </c>
      <c r="AL123" s="53" t="s">
        <v>51</v>
      </c>
      <c r="AM123" s="53" t="s">
        <v>51</v>
      </c>
    </row>
    <row r="124" spans="1:39" ht="30" collapsed="1" x14ac:dyDescent="0.25">
      <c r="A124" s="68" t="s">
        <v>224</v>
      </c>
      <c r="B124" s="69" t="s">
        <v>225</v>
      </c>
      <c r="C124" s="58" t="s">
        <v>51</v>
      </c>
      <c r="D124" s="58" t="str">
        <f>[1]Ф2!D120</f>
        <v>нд</v>
      </c>
      <c r="E124" s="58" t="str">
        <f>[1]Ф2!E120</f>
        <v>нд</v>
      </c>
      <c r="F124" s="58" t="str">
        <f>[1]Ф2!F120</f>
        <v>нд</v>
      </c>
      <c r="G124" s="58" t="s">
        <v>51</v>
      </c>
      <c r="H124" s="59">
        <f>SUM(H125:H128)</f>
        <v>2.0139385077760004</v>
      </c>
      <c r="I124" s="59">
        <f>SUM(I125:I128)</f>
        <v>3.4662767833333334</v>
      </c>
      <c r="J124" s="58" t="s">
        <v>51</v>
      </c>
      <c r="K124" s="59">
        <f>SUM(K125:K128)</f>
        <v>2.0139385077760004</v>
      </c>
      <c r="L124" s="59">
        <f t="shared" ref="L124:R124" si="24">SUM(L125:L128)</f>
        <v>9.4763042816000009E-2</v>
      </c>
      <c r="M124" s="59">
        <f t="shared" si="24"/>
        <v>0.60809585408000022</v>
      </c>
      <c r="N124" s="59">
        <f t="shared" si="24"/>
        <v>1.31107961088</v>
      </c>
      <c r="O124" s="59">
        <f t="shared" si="24"/>
        <v>0</v>
      </c>
      <c r="P124" s="59">
        <f t="shared" si="24"/>
        <v>3.4662767833333334</v>
      </c>
      <c r="Q124" s="59">
        <f t="shared" si="24"/>
        <v>0</v>
      </c>
      <c r="R124" s="59">
        <f t="shared" si="24"/>
        <v>1.3210790633333334</v>
      </c>
      <c r="S124" s="59">
        <f>SUM(S125:S128)</f>
        <v>2.1451977200000001</v>
      </c>
      <c r="T124" s="58" t="s">
        <v>51</v>
      </c>
      <c r="U124" s="58" t="s">
        <v>51</v>
      </c>
      <c r="V124" s="58" t="s">
        <v>51</v>
      </c>
      <c r="W124" s="58" t="s">
        <v>51</v>
      </c>
      <c r="X124" s="58" t="s">
        <v>51</v>
      </c>
      <c r="Y124" s="58" t="s">
        <v>51</v>
      </c>
      <c r="Z124" s="58" t="s">
        <v>51</v>
      </c>
      <c r="AA124" s="58" t="s">
        <v>51</v>
      </c>
      <c r="AB124" s="58" t="s">
        <v>51</v>
      </c>
      <c r="AC124" s="59">
        <f>SUM(AC127:AC128)</f>
        <v>0</v>
      </c>
      <c r="AD124" s="59">
        <f>SUM(AD125:AD128)</f>
        <v>3.4662767833333334</v>
      </c>
      <c r="AE124" s="59">
        <f>SUM(AE125:AE128)</f>
        <v>2.0139385077760004</v>
      </c>
      <c r="AF124" s="58" t="s">
        <v>51</v>
      </c>
      <c r="AG124" s="98">
        <f>SUM(AG127:AG128)</f>
        <v>0</v>
      </c>
      <c r="AH124" s="58" t="s">
        <v>51</v>
      </c>
      <c r="AI124" s="58">
        <f>SUM(AI127:AI128)</f>
        <v>0</v>
      </c>
      <c r="AJ124" s="58" t="s">
        <v>51</v>
      </c>
      <c r="AK124" s="59">
        <f t="shared" ref="AK124:AL124" si="25">SUM(AK125:AK128)</f>
        <v>2.0139385077760004</v>
      </c>
      <c r="AL124" s="59">
        <f t="shared" si="25"/>
        <v>3.4662767833333334</v>
      </c>
      <c r="AM124" s="58" t="s">
        <v>51</v>
      </c>
    </row>
    <row r="125" spans="1:39" ht="30" x14ac:dyDescent="0.25">
      <c r="A125" s="71" t="s">
        <v>226</v>
      </c>
      <c r="B125" s="99" t="str">
        <f>[2]Ф1_2023!B83</f>
        <v>ЛЭП-6 кВ ф. №22 ПС "Заводская" строительство отпайки от опоры № 52 установка новой КТП-400 кВА в районе ул. Ремзаводская, д.15</v>
      </c>
      <c r="C125" s="100" t="str">
        <f>[2]Ф1_2023!C83</f>
        <v>M_ДЭСК_013</v>
      </c>
      <c r="D125" s="78" t="s">
        <v>103</v>
      </c>
      <c r="E125" s="78">
        <v>2023</v>
      </c>
      <c r="F125" s="78">
        <v>2023</v>
      </c>
      <c r="G125" s="78">
        <f t="shared" ref="G125:G128" si="26">F125</f>
        <v>2023</v>
      </c>
      <c r="H125" s="75">
        <f>'[2]Ф2 '!H125/1.2</f>
        <v>0</v>
      </c>
      <c r="I125" s="101">
        <f>'[2]Ф2 '!L125/1.2</f>
        <v>1.6524263000000001</v>
      </c>
      <c r="J125" s="78" t="s">
        <v>51</v>
      </c>
      <c r="K125" s="102">
        <v>0</v>
      </c>
      <c r="L125" s="102">
        <v>0</v>
      </c>
      <c r="M125" s="102">
        <v>0</v>
      </c>
      <c r="N125" s="102">
        <v>0</v>
      </c>
      <c r="O125" s="95" t="s">
        <v>51</v>
      </c>
      <c r="P125" s="94">
        <f>SUM(Q125:S125)</f>
        <v>1.6524263000000001</v>
      </c>
      <c r="Q125" s="94">
        <v>0</v>
      </c>
      <c r="R125" s="94">
        <v>0.57982744000000008</v>
      </c>
      <c r="S125" s="94">
        <v>1.07259886</v>
      </c>
      <c r="T125" s="74" t="s">
        <v>51</v>
      </c>
      <c r="U125" s="74" t="s">
        <v>51</v>
      </c>
      <c r="V125" s="74" t="s">
        <v>51</v>
      </c>
      <c r="W125" s="74" t="s">
        <v>51</v>
      </c>
      <c r="X125" s="74" t="s">
        <v>51</v>
      </c>
      <c r="Y125" s="74" t="s">
        <v>51</v>
      </c>
      <c r="Z125" s="74" t="s">
        <v>51</v>
      </c>
      <c r="AA125" s="74" t="s">
        <v>51</v>
      </c>
      <c r="AB125" s="74" t="s">
        <v>51</v>
      </c>
      <c r="AC125" s="101">
        <v>0</v>
      </c>
      <c r="AD125" s="101">
        <f>I125</f>
        <v>1.6524263000000001</v>
      </c>
      <c r="AE125" s="102">
        <f>[1]Ф4!AY123</f>
        <v>0</v>
      </c>
      <c r="AF125" s="78" t="s">
        <v>51</v>
      </c>
      <c r="AG125" s="78" t="s">
        <v>51</v>
      </c>
      <c r="AH125" s="78" t="s">
        <v>51</v>
      </c>
      <c r="AI125" s="78">
        <v>0</v>
      </c>
      <c r="AJ125" s="78" t="s">
        <v>51</v>
      </c>
      <c r="AK125" s="75">
        <f t="shared" ref="AK125:AK126" si="27">H125</f>
        <v>0</v>
      </c>
      <c r="AL125" s="75">
        <f t="shared" ref="AL125:AL126" si="28">P125</f>
        <v>1.6524263000000001</v>
      </c>
      <c r="AM125" s="78" t="str">
        <f>'[2]Ф2 '!CQ125</f>
        <v>изменение состава имущества</v>
      </c>
    </row>
    <row r="126" spans="1:39" ht="30" x14ac:dyDescent="0.25">
      <c r="A126" s="71" t="s">
        <v>227</v>
      </c>
      <c r="B126" s="99" t="str">
        <f>[2]Ф1_2023!B84</f>
        <v>ЛЭП-6 кВ ф. №1 ПС "Трикотажная" строительство отпайки от опоры №2/52 установка новой КТП-400 кВА в районе ул. Агеева, д.19</v>
      </c>
      <c r="C126" s="100" t="str">
        <f>[2]Ф1_2023!C84</f>
        <v>M_ДЭСК_014</v>
      </c>
      <c r="D126" s="78" t="s">
        <v>103</v>
      </c>
      <c r="E126" s="78">
        <v>2023</v>
      </c>
      <c r="F126" s="78">
        <v>2023</v>
      </c>
      <c r="G126" s="78">
        <f t="shared" si="26"/>
        <v>2023</v>
      </c>
      <c r="H126" s="75">
        <f>'[2]Ф2 '!H126/1.2</f>
        <v>0</v>
      </c>
      <c r="I126" s="101">
        <f>'[2]Ф2 '!L126/1.2</f>
        <v>1.8138504833333333</v>
      </c>
      <c r="J126" s="78" t="s">
        <v>51</v>
      </c>
      <c r="K126" s="102">
        <v>0</v>
      </c>
      <c r="L126" s="102">
        <v>0</v>
      </c>
      <c r="M126" s="102">
        <v>0</v>
      </c>
      <c r="N126" s="102">
        <v>0</v>
      </c>
      <c r="O126" s="95" t="s">
        <v>51</v>
      </c>
      <c r="P126" s="94">
        <f>SUM(Q126:S126)</f>
        <v>1.8138504833333333</v>
      </c>
      <c r="Q126" s="94">
        <v>0</v>
      </c>
      <c r="R126" s="94">
        <v>0.74125162333333328</v>
      </c>
      <c r="S126" s="94">
        <v>1.07259886</v>
      </c>
      <c r="T126" s="74" t="s">
        <v>51</v>
      </c>
      <c r="U126" s="74" t="s">
        <v>51</v>
      </c>
      <c r="V126" s="74" t="s">
        <v>51</v>
      </c>
      <c r="W126" s="74" t="s">
        <v>51</v>
      </c>
      <c r="X126" s="74" t="s">
        <v>51</v>
      </c>
      <c r="Y126" s="74" t="s">
        <v>51</v>
      </c>
      <c r="Z126" s="74" t="s">
        <v>51</v>
      </c>
      <c r="AA126" s="74" t="s">
        <v>51</v>
      </c>
      <c r="AB126" s="74" t="s">
        <v>51</v>
      </c>
      <c r="AC126" s="101">
        <v>0</v>
      </c>
      <c r="AD126" s="101">
        <f>I126</f>
        <v>1.8138504833333333</v>
      </c>
      <c r="AE126" s="102">
        <f>[1]Ф4!AY124</f>
        <v>0</v>
      </c>
      <c r="AF126" s="78" t="s">
        <v>51</v>
      </c>
      <c r="AG126" s="78" t="s">
        <v>51</v>
      </c>
      <c r="AH126" s="78" t="s">
        <v>51</v>
      </c>
      <c r="AI126" s="78">
        <v>0</v>
      </c>
      <c r="AJ126" s="78" t="s">
        <v>51</v>
      </c>
      <c r="AK126" s="75">
        <f t="shared" si="27"/>
        <v>0</v>
      </c>
      <c r="AL126" s="75">
        <f t="shared" si="28"/>
        <v>1.8138504833333333</v>
      </c>
      <c r="AM126" s="78" t="str">
        <f>'[2]Ф2 '!CQ126</f>
        <v>изменение состава имущества</v>
      </c>
    </row>
    <row r="127" spans="1:39" ht="21.75" customHeight="1" x14ac:dyDescent="0.25">
      <c r="A127" s="71" t="s">
        <v>228</v>
      </c>
      <c r="B127" s="99" t="s">
        <v>229</v>
      </c>
      <c r="C127" s="103" t="str">
        <f>'[2]Ф2 '!C127</f>
        <v>L_ДЭСК_028</v>
      </c>
      <c r="D127" s="78" t="s">
        <v>103</v>
      </c>
      <c r="E127" s="78">
        <v>2024</v>
      </c>
      <c r="F127" s="78">
        <v>2024</v>
      </c>
      <c r="G127" s="78">
        <f t="shared" si="26"/>
        <v>2024</v>
      </c>
      <c r="H127" s="75">
        <f>'[2]Ф2 '!H127/1.2</f>
        <v>1.1621982361600003</v>
      </c>
      <c r="I127" s="78" t="s">
        <v>51</v>
      </c>
      <c r="J127" s="78" t="s">
        <v>51</v>
      </c>
      <c r="K127" s="102">
        <v>1.1621982361600003</v>
      </c>
      <c r="L127" s="104">
        <v>4.1561475072000004E-2</v>
      </c>
      <c r="M127" s="101">
        <v>0.30107547392000011</v>
      </c>
      <c r="N127" s="102">
        <v>0.81956128716800003</v>
      </c>
      <c r="O127" s="95" t="s">
        <v>51</v>
      </c>
      <c r="P127" s="95" t="s">
        <v>51</v>
      </c>
      <c r="Q127" s="95" t="s">
        <v>51</v>
      </c>
      <c r="R127" s="95" t="s">
        <v>51</v>
      </c>
      <c r="S127" s="95" t="s">
        <v>51</v>
      </c>
      <c r="T127" s="74" t="s">
        <v>51</v>
      </c>
      <c r="U127" s="74" t="s">
        <v>51</v>
      </c>
      <c r="V127" s="74" t="s">
        <v>51</v>
      </c>
      <c r="W127" s="74" t="s">
        <v>51</v>
      </c>
      <c r="X127" s="74" t="s">
        <v>51</v>
      </c>
      <c r="Y127" s="74" t="s">
        <v>51</v>
      </c>
      <c r="Z127" s="74" t="s">
        <v>51</v>
      </c>
      <c r="AA127" s="74" t="s">
        <v>51</v>
      </c>
      <c r="AB127" s="74" t="s">
        <v>51</v>
      </c>
      <c r="AC127" s="105" t="s">
        <v>51</v>
      </c>
      <c r="AD127" s="78" t="s">
        <v>51</v>
      </c>
      <c r="AE127" s="102">
        <v>1.1621982361600003</v>
      </c>
      <c r="AF127" s="78" t="s">
        <v>51</v>
      </c>
      <c r="AG127" s="78" t="s">
        <v>51</v>
      </c>
      <c r="AH127" s="78" t="s">
        <v>51</v>
      </c>
      <c r="AI127" s="78">
        <v>0</v>
      </c>
      <c r="AJ127" s="78" t="s">
        <v>51</v>
      </c>
      <c r="AK127" s="102">
        <v>1.1621982361600003</v>
      </c>
      <c r="AL127" s="101" t="str">
        <f>P127</f>
        <v>нд</v>
      </c>
      <c r="AM127" s="78" t="s">
        <v>51</v>
      </c>
    </row>
    <row r="128" spans="1:39" ht="27" customHeight="1" x14ac:dyDescent="0.25">
      <c r="A128" s="71" t="s">
        <v>230</v>
      </c>
      <c r="B128" s="99" t="s">
        <v>231</v>
      </c>
      <c r="C128" s="103" t="str">
        <f>'[2]Ф2 '!C128</f>
        <v>L_ДЭСК_030</v>
      </c>
      <c r="D128" s="78" t="s">
        <v>103</v>
      </c>
      <c r="E128" s="78">
        <v>2024</v>
      </c>
      <c r="F128" s="78">
        <v>2024</v>
      </c>
      <c r="G128" s="78">
        <f t="shared" si="26"/>
        <v>2024</v>
      </c>
      <c r="H128" s="75">
        <f>'[2]Ф2 '!H128/1.2</f>
        <v>0.85174027161600019</v>
      </c>
      <c r="I128" s="78" t="s">
        <v>51</v>
      </c>
      <c r="J128" s="78" t="s">
        <v>51</v>
      </c>
      <c r="K128" s="102">
        <v>0.85174027161600008</v>
      </c>
      <c r="L128" s="104">
        <v>5.3201567743999999E-2</v>
      </c>
      <c r="M128" s="102">
        <v>0.30702038016000011</v>
      </c>
      <c r="N128" s="102">
        <v>0.49151832371199999</v>
      </c>
      <c r="O128" s="95" t="s">
        <v>51</v>
      </c>
      <c r="P128" s="95" t="s">
        <v>51</v>
      </c>
      <c r="Q128" s="95" t="s">
        <v>51</v>
      </c>
      <c r="R128" s="95" t="s">
        <v>51</v>
      </c>
      <c r="S128" s="95" t="s">
        <v>51</v>
      </c>
      <c r="T128" s="74" t="s">
        <v>51</v>
      </c>
      <c r="U128" s="74" t="s">
        <v>51</v>
      </c>
      <c r="V128" s="74" t="s">
        <v>51</v>
      </c>
      <c r="W128" s="74" t="s">
        <v>51</v>
      </c>
      <c r="X128" s="74" t="s">
        <v>51</v>
      </c>
      <c r="Y128" s="74" t="s">
        <v>51</v>
      </c>
      <c r="Z128" s="74" t="s">
        <v>51</v>
      </c>
      <c r="AA128" s="74" t="s">
        <v>51</v>
      </c>
      <c r="AB128" s="74" t="s">
        <v>51</v>
      </c>
      <c r="AC128" s="105" t="s">
        <v>51</v>
      </c>
      <c r="AD128" s="78" t="s">
        <v>51</v>
      </c>
      <c r="AE128" s="102">
        <v>0.85174027161599997</v>
      </c>
      <c r="AF128" s="78" t="s">
        <v>51</v>
      </c>
      <c r="AG128" s="78" t="s">
        <v>51</v>
      </c>
      <c r="AH128" s="78" t="s">
        <v>51</v>
      </c>
      <c r="AI128" s="78">
        <v>0</v>
      </c>
      <c r="AJ128" s="78" t="s">
        <v>51</v>
      </c>
      <c r="AK128" s="102">
        <v>0.85174027161599997</v>
      </c>
      <c r="AL128" s="101" t="str">
        <f>P128</f>
        <v>нд</v>
      </c>
      <c r="AM128" s="78" t="s">
        <v>51</v>
      </c>
    </row>
    <row r="129" spans="1:39" ht="30" x14ac:dyDescent="0.25">
      <c r="A129" s="66" t="s">
        <v>232</v>
      </c>
      <c r="B129" s="106" t="s">
        <v>233</v>
      </c>
      <c r="C129" s="53" t="s">
        <v>51</v>
      </c>
      <c r="D129" s="53" t="str">
        <f>[1]Ф2!D125</f>
        <v>нд</v>
      </c>
      <c r="E129" s="53" t="str">
        <f>[1]Ф2!E125</f>
        <v>нд</v>
      </c>
      <c r="F129" s="53" t="str">
        <f>[1]Ф2!F125</f>
        <v>нд</v>
      </c>
      <c r="G129" s="53" t="s">
        <v>51</v>
      </c>
      <c r="H129" s="53" t="s">
        <v>51</v>
      </c>
      <c r="I129" s="53" t="s">
        <v>51</v>
      </c>
      <c r="J129" s="53" t="s">
        <v>51</v>
      </c>
      <c r="K129" s="53" t="s">
        <v>51</v>
      </c>
      <c r="L129" s="53" t="s">
        <v>51</v>
      </c>
      <c r="M129" s="53" t="s">
        <v>51</v>
      </c>
      <c r="N129" s="53" t="s">
        <v>51</v>
      </c>
      <c r="O129" s="53" t="s">
        <v>51</v>
      </c>
      <c r="P129" s="53" t="s">
        <v>51</v>
      </c>
      <c r="Q129" s="53" t="s">
        <v>51</v>
      </c>
      <c r="R129" s="53" t="s">
        <v>51</v>
      </c>
      <c r="S129" s="53" t="s">
        <v>51</v>
      </c>
      <c r="T129" s="53" t="s">
        <v>51</v>
      </c>
      <c r="U129" s="53" t="s">
        <v>51</v>
      </c>
      <c r="V129" s="53" t="s">
        <v>51</v>
      </c>
      <c r="W129" s="53" t="s">
        <v>51</v>
      </c>
      <c r="X129" s="53" t="s">
        <v>51</v>
      </c>
      <c r="Y129" s="53" t="s">
        <v>51</v>
      </c>
      <c r="Z129" s="53" t="s">
        <v>51</v>
      </c>
      <c r="AA129" s="53" t="s">
        <v>51</v>
      </c>
      <c r="AB129" s="53" t="s">
        <v>51</v>
      </c>
      <c r="AC129" s="53" t="s">
        <v>51</v>
      </c>
      <c r="AD129" s="53" t="s">
        <v>51</v>
      </c>
      <c r="AE129" s="53" t="s">
        <v>51</v>
      </c>
      <c r="AF129" s="53" t="s">
        <v>51</v>
      </c>
      <c r="AG129" s="53" t="s">
        <v>51</v>
      </c>
      <c r="AH129" s="53" t="s">
        <v>51</v>
      </c>
      <c r="AI129" s="53" t="s">
        <v>51</v>
      </c>
      <c r="AJ129" s="53" t="s">
        <v>51</v>
      </c>
      <c r="AK129" s="53" t="s">
        <v>51</v>
      </c>
      <c r="AL129" s="53" t="s">
        <v>51</v>
      </c>
      <c r="AM129" s="53" t="s">
        <v>51</v>
      </c>
    </row>
    <row r="130" spans="1:39" x14ac:dyDescent="0.25">
      <c r="A130" s="107" t="s">
        <v>234</v>
      </c>
      <c r="B130" s="67" t="s">
        <v>235</v>
      </c>
      <c r="C130" s="53" t="s">
        <v>51</v>
      </c>
      <c r="D130" s="53" t="str">
        <f>[1]Ф2!D126</f>
        <v>нд</v>
      </c>
      <c r="E130" s="53" t="str">
        <f>[1]Ф2!E126</f>
        <v>нд</v>
      </c>
      <c r="F130" s="53" t="str">
        <f>[1]Ф2!F126</f>
        <v>нд</v>
      </c>
      <c r="G130" s="53" t="s">
        <v>51</v>
      </c>
      <c r="H130" s="53" t="s">
        <v>51</v>
      </c>
      <c r="I130" s="53" t="s">
        <v>51</v>
      </c>
      <c r="J130" s="53" t="s">
        <v>51</v>
      </c>
      <c r="K130" s="53" t="s">
        <v>51</v>
      </c>
      <c r="L130" s="53" t="s">
        <v>51</v>
      </c>
      <c r="M130" s="53" t="s">
        <v>51</v>
      </c>
      <c r="N130" s="53" t="s">
        <v>51</v>
      </c>
      <c r="O130" s="53" t="s">
        <v>51</v>
      </c>
      <c r="P130" s="53" t="s">
        <v>51</v>
      </c>
      <c r="Q130" s="53" t="s">
        <v>51</v>
      </c>
      <c r="R130" s="53" t="s">
        <v>51</v>
      </c>
      <c r="S130" s="53" t="s">
        <v>51</v>
      </c>
      <c r="T130" s="53" t="s">
        <v>51</v>
      </c>
      <c r="U130" s="53" t="s">
        <v>51</v>
      </c>
      <c r="V130" s="53" t="s">
        <v>51</v>
      </c>
      <c r="W130" s="53" t="s">
        <v>51</v>
      </c>
      <c r="X130" s="53" t="s">
        <v>51</v>
      </c>
      <c r="Y130" s="53" t="s">
        <v>51</v>
      </c>
      <c r="Z130" s="53" t="s">
        <v>51</v>
      </c>
      <c r="AA130" s="53" t="s">
        <v>51</v>
      </c>
      <c r="AB130" s="53" t="s">
        <v>51</v>
      </c>
      <c r="AC130" s="53" t="s">
        <v>51</v>
      </c>
      <c r="AD130" s="53" t="s">
        <v>51</v>
      </c>
      <c r="AE130" s="53" t="s">
        <v>51</v>
      </c>
      <c r="AF130" s="53" t="s">
        <v>51</v>
      </c>
      <c r="AG130" s="53" t="s">
        <v>51</v>
      </c>
      <c r="AH130" s="53" t="s">
        <v>51</v>
      </c>
      <c r="AI130" s="53" t="s">
        <v>51</v>
      </c>
      <c r="AJ130" s="53" t="s">
        <v>51</v>
      </c>
      <c r="AK130" s="53" t="s">
        <v>51</v>
      </c>
      <c r="AL130" s="53" t="s">
        <v>51</v>
      </c>
      <c r="AM130" s="53" t="s">
        <v>51</v>
      </c>
    </row>
    <row r="133" spans="1:39" x14ac:dyDescent="0.25">
      <c r="H133" s="108"/>
    </row>
  </sheetData>
  <mergeCells count="31">
    <mergeCell ref="AE15:AF15"/>
    <mergeCell ref="AG15:AH15"/>
    <mergeCell ref="AI15:AJ15"/>
    <mergeCell ref="AK15:AK16"/>
    <mergeCell ref="AL15:AL16"/>
    <mergeCell ref="U14:Z14"/>
    <mergeCell ref="AA14:AB15"/>
    <mergeCell ref="AC14:AL14"/>
    <mergeCell ref="AM14:AM16"/>
    <mergeCell ref="K15:O15"/>
    <mergeCell ref="P15:T15"/>
    <mergeCell ref="U15:V15"/>
    <mergeCell ref="W15:X15"/>
    <mergeCell ref="Y15:Z15"/>
    <mergeCell ref="AC15:AD15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M4"/>
    <mergeCell ref="A6:AM6"/>
    <mergeCell ref="A7:AM7"/>
    <mergeCell ref="A9:AM9"/>
    <mergeCell ref="A11:AM11"/>
    <mergeCell ref="A12:AM12"/>
  </mergeCells>
  <pageMargins left="0" right="0" top="0" bottom="0" header="0.31496062992125984" footer="0.31496062992125984"/>
  <pageSetup paperSize="9" scale="25" fitToHeight="0" orientation="landscape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Ф3 </vt:lpstr>
      <vt:lpstr>'Ф3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2023-02-26T22:42:51Z</dcterms:created>
  <dcterms:modified xsi:type="dcterms:W3CDTF">2023-02-26T22:43:01Z</dcterms:modified>
</cp:coreProperties>
</file>