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rozovaEA\Documents\"/>
    </mc:Choice>
  </mc:AlternateContent>
  <xr:revisionPtr revIDLastSave="0" documentId="8_{EA6B0AEC-68DE-4D63-B61F-D2B04658FA7D}" xr6:coauthVersionLast="47" xr6:coauthVersionMax="47" xr10:uidLastSave="{00000000-0000-0000-0000-000000000000}"/>
  <bookViews>
    <workbookView xWindow="-120" yWindow="-120" windowWidth="29040" windowHeight="15840" xr2:uid="{9E86180E-1336-4C22-A96C-0160A6F27682}"/>
  </bookViews>
  <sheets>
    <sheet name="Приложение I" sheetId="1" r:id="rId1"/>
    <sheet name="III" sheetId="2" r:id="rId2"/>
  </sheets>
  <externalReferences>
    <externalReference r:id="rId3"/>
    <externalReference r:id="rId4"/>
    <externalReference r:id="rId5"/>
  </externalReferences>
  <definedNames>
    <definedName name="org">[2]Титульный!$G$15</definedName>
    <definedName name="rng_actions_01">[3]TEHSHEET!$X$3:$X$110</definedName>
    <definedName name="_xlnm.Print_Titles" localSheetId="1">III!$7:$8</definedName>
    <definedName name="_xlnm.Print_Titles" localSheetId="0">'Приложение I'!$26:$26</definedName>
    <definedName name="_xlnm.Print_Area" localSheetId="1">III!$A$1:$I$24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a="1"/>
  <c r="J17" i="2" s="1"/>
  <c r="H17" i="2"/>
  <c r="E17" i="2"/>
  <c r="D17" i="2"/>
  <c r="I16" i="2"/>
  <c r="H16" i="2"/>
  <c r="E16" i="2"/>
  <c r="D16" i="2"/>
  <c r="I15" i="2"/>
  <c r="H15" i="2"/>
  <c r="E15" i="2"/>
  <c r="D15" i="2"/>
  <c r="F58" i="1"/>
  <c r="E58" i="1"/>
  <c r="D58" i="1"/>
  <c r="F57" i="1"/>
  <c r="F55" i="1"/>
  <c r="E55" i="1"/>
  <c r="F54" i="1"/>
  <c r="D54" i="1"/>
  <c r="F52" i="1"/>
  <c r="D52" i="1"/>
  <c r="F51" i="1"/>
  <c r="D51" i="1"/>
  <c r="F50" i="1"/>
  <c r="D50" i="1"/>
  <c r="F49" i="1"/>
  <c r="D49" i="1"/>
  <c r="F47" i="1"/>
  <c r="D47" i="1"/>
  <c r="F45" i="1"/>
  <c r="D45" i="1"/>
  <c r="D55" i="1" s="1"/>
  <c r="F44" i="1"/>
  <c r="D44" i="1"/>
  <c r="F39" i="1"/>
  <c r="D39" i="1"/>
  <c r="F38" i="1"/>
  <c r="D34" i="1"/>
  <c r="F32" i="1"/>
  <c r="F30" i="1"/>
  <c r="F34" i="1" s="1"/>
  <c r="E30" i="1"/>
  <c r="E32" i="1" s="1"/>
  <c r="F29" i="1"/>
  <c r="E29" i="1"/>
  <c r="E34" i="1" l="1"/>
  <c r="I17" i="2"/>
</calcChain>
</file>

<file path=xl/sharedStrings.xml><?xml version="1.0" encoding="utf-8"?>
<sst xmlns="http://schemas.openxmlformats.org/spreadsheetml/2006/main" count="238" uniqueCount="167">
  <si>
    <t>Приложение N 1</t>
  </si>
  <si>
    <t>к стандартам раскрытия информации</t>
  </si>
  <si>
    <t>субъектами оптового и розничных</t>
  </si>
  <si>
    <t>рынков электрической энергии,</t>
  </si>
  <si>
    <t>(в ред.Постановления Правительства РФ от 30.01.2019 № 64)</t>
  </si>
  <si>
    <t>(форма)</t>
  </si>
  <si>
    <t xml:space="preserve">ПРЕДЛОЖЕНИЕ                                                                                                                                                                                                                        о размере цен (тарифов), долгосрочных параметров регулирования  (вид цены (тарифа) на 2025 год                                                                                                                                              (расчетный период регулирования)                                                                                                                                                                                                                     </t>
  </si>
  <si>
    <t xml:space="preserve">Общества с ограниченной ответственностью "Дальневосточная энергосетевая компания"  (ООО "ДЭСК")                                                                     </t>
  </si>
  <si>
    <t>(полное и сокращенное наименование юридического лица)</t>
  </si>
  <si>
    <t>I.Информация об организации</t>
  </si>
  <si>
    <t>Полное наименование</t>
  </si>
  <si>
    <t xml:space="preserve">Общества с ограниченной ответственностью "Дальневосточная энергосетевая компания" </t>
  </si>
  <si>
    <t>Сокращенное наименование</t>
  </si>
  <si>
    <t>ООО "ДЭСК"</t>
  </si>
  <si>
    <t>Место нахождения</t>
  </si>
  <si>
    <t>127006 г.Москва, ул. Тверская 18, корп.1, этаж 5, помещение 522</t>
  </si>
  <si>
    <t>Фактический адрес</t>
  </si>
  <si>
    <t>ИНН</t>
  </si>
  <si>
    <t>КПП</t>
  </si>
  <si>
    <t>Ф.И.О. руководителя</t>
  </si>
  <si>
    <t>Ковалевский Сергей Юрьевич</t>
  </si>
  <si>
    <t>Адрес электронной почты</t>
  </si>
  <si>
    <t>dln.service@mail.ru</t>
  </si>
  <si>
    <t>Контактный телефон</t>
  </si>
  <si>
    <t>8(42356) 25-5-30</t>
  </si>
  <si>
    <t>Факс</t>
  </si>
  <si>
    <t>II. Основные показатели деятельности организаций</t>
  </si>
  <si>
    <t>№ 
п/п</t>
  </si>
  <si>
    <t>Наименование показателей</t>
  </si>
  <si>
    <t>Единица измерения</t>
  </si>
  <si>
    <t>Фактические показатели 
за год, предшествующий базовому периоду            (2023 г.)</t>
  </si>
  <si>
    <r>
      <t xml:space="preserve">Показатели, утвержденные 
на базовый период                            (2024 г.)  </t>
    </r>
    <r>
      <rPr>
        <vertAlign val="superscript"/>
        <sz val="12"/>
        <rFont val="Times New Roman"/>
        <family val="1"/>
        <charset val="204"/>
      </rPr>
      <t xml:space="preserve">1 </t>
    </r>
  </si>
  <si>
    <t>Предложения 
на расчетный период регулирования (2025 г)</t>
  </si>
  <si>
    <t>II.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</si>
  <si>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</si>
  <si>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</si>
  <si>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</si>
  <si>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</si>
  <si>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</si>
  <si>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</si>
  <si>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</si>
  <si>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</si>
  <si>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</si>
  <si>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</si>
  <si>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</si>
  <si>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</si>
  <si>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</si>
  <si>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</si>
  <si>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</si>
  <si>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</si>
  <si>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</si>
  <si>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</si>
  <si>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</si>
  <si>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</si>
  <si>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</si>
  <si>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</si>
  <si>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</si>
  <si>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</si>
  <si>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</si>
  <si>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</si>
  <si>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</si>
  <si>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</si>
  <si>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</si>
  <si>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</si>
  <si>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</si>
  <si>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</si>
  <si>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</si>
  <si>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Уровень потерь электрической энергии  3</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</si>
  <si>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</si>
  <si>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</si>
  <si>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</si>
  <si>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</si>
  <si>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</si>
  <si>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</si>
  <si>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</si>
  <si>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2"/>
        <rFont val="Times New Roman"/>
        <family val="1"/>
        <charset val="204"/>
      </rPr>
      <t>2, 4,</t>
    </r>
    <r>
      <rPr>
        <sz val="12"/>
        <rFont val="Times New Roman"/>
        <family val="1"/>
        <charset val="204"/>
      </rPr>
      <t xml:space="preserve"> операционные (подконтрольные)  расходы 3 -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</si>
  <si>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</si>
  <si>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</si>
  <si>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</si>
  <si>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</si>
  <si>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</si>
  <si>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позиции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</si>
  <si>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</si>
  <si>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</si>
  <si>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</si>
  <si>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</si>
  <si>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</si>
  <si>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</si>
  <si>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 xml:space="preserve"> Приказом Министерства энергетики и газоснабжения Приморского края от 19.10.2021 г. № 45пр-179, от 19.07.2022г. № 45пр-121, от 26.07.2023г. № 45пр-168</t>
  </si>
  <si>
    <t>4.5.</t>
  </si>
  <si>
    <r>
      <t xml:space="preserve">Объем условных единиц </t>
    </r>
    <r>
      <rPr>
        <vertAlign val="superscript"/>
        <sz val="12"/>
        <rFont val="Times New Roman"/>
        <family val="1"/>
        <charset val="204"/>
      </rPr>
      <t>3</t>
    </r>
  </si>
  <si>
    <t>у.е.</t>
  </si>
  <si>
    <t>4.6.</t>
  </si>
  <si>
    <r>
      <t xml:space="preserve">Операционные (подконтрольные)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</si>
  <si>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</si>
  <si>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</si>
  <si>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</si>
  <si>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</si>
  <si>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</si>
  <si>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</si>
  <si>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</si>
  <si>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</si>
  <si>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</si>
  <si>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</si>
  <si>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</si>
  <si>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</si>
  <si>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</si>
  <si>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</si>
  <si>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</si>
  <si>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</si>
  <si>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</si>
  <si>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</si>
  <si>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</si>
  <si>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</si>
  <si>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 xml:space="preserve"> III.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</si>
  <si>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</si>
  <si>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(2023 год)</t>
  </si>
  <si>
    <t>Показатели, утвержденные на базовый период (2024 год)</t>
  </si>
  <si>
    <t>Предложения на расчетный период регулирования           (2025 г.)</t>
  </si>
  <si>
    <t>первое полу-  годие</t>
  </si>
  <si>
    <t>второе полу-  годие</t>
  </si>
  <si>
    <t>Для организаций, относящихся к субъектам естественных монополий:</t>
  </si>
  <si>
    <t xml:space="preserve">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</si>
  <si>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</si>
  <si>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</si>
  <si>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</si>
  <si>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 ч</t>
  </si>
  <si>
    <t>услуги по передаче электрической энергии (мощности) схема договорных отношений - "котел сверху"</t>
  </si>
  <si>
    <t>двухставочный тариф:</t>
  </si>
  <si>
    <t>ставка на содержание сетей</t>
  </si>
  <si>
    <t>ставка на оплату технологического расхода (потерь)</t>
  </si>
  <si>
    <t>одноставочный тариф</t>
  </si>
  <si>
    <t>услуги по передаче электрической энергии (мощности) схема договорных отношений - "котел снизу"</t>
  </si>
  <si>
    <t xml:space="preserve">Для коммерческого оператора </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</si>
  <si>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</si>
  <si>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</si>
  <si>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</si>
  <si>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</si>
  <si>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</si>
  <si>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</si>
  <si>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</si>
  <si>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</si>
  <si>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</si>
  <si>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рублей/тыс.кВт 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</si>
  <si>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</si>
  <si>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</si>
  <si>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</si>
  <si>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</si>
  <si>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</si>
  <si>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</si>
  <si>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</si>
  <si>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</si>
  <si>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</si>
  <si>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</si>
  <si>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</si>
  <si>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</si>
  <si>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</si>
  <si>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</si>
  <si>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</si>
  <si>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</si>
  <si>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</si>
  <si>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</si>
  <si>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</si>
  <si>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</si>
  <si>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рублей/куб. метра</t>
  </si>
  <si>
    <t>вода</t>
  </si>
  <si>
    <t>пар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</si>
</sst>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ont>
    <font>
      <sz val="11"/>
      <color indexed="8"/>
      <name val="Times New Roman"/>
      <family val="1"/>
      <charset val="204"/>
    </font>
    <font>
      <sz val="10"/>
      <name val="Arial Cyr"/>
      <charset val="204"/>
    </font>
    <font>
      <sz val="12"/>
      <name val="Times New Roman"/>
      <family val="1"/>
      <charset val="204"/>
    </font>
    <font>
      <sz val="11"/>
      <name val="Times New Roman"/>
      <family val="1"/>
      <charset val="204"/>
    </font>
    <font>
      <b/>
      <sz val="14"/>
      <color indexed="8"/>
      <name val="Times New Roman"/>
      <family val="1"/>
      <charset val="204"/>
    </font>
    <font>
      <b/>
      <u/>
      <sz val="11"/>
      <name val="Times New Roman"/>
      <family val="1"/>
      <charset val="204"/>
    </font>
    <font>
      <u/>
      <sz val="11"/>
      <name val="Times New Roman"/>
      <family val="1"/>
      <charset val="204"/>
    </font>
    <font>
      <u/>
      <sz val="11"/>
      <color rgb="FF000000"/>
      <name val="Times New Roman"/>
      <family val="1"/>
      <charset val="204"/>
    </font>
    <font>
      <sz val="11"/>
      <color rgb="FF000000"/>
      <name val="Times New Roman"/>
      <family val="1"/>
      <charset val="204"/>
    </font>
    <font>
      <u/>
      <sz val="10"/>
      <color indexed="12"/>
      <name val="Arial Cyr"/>
      <charset val="204"/>
    </font>
    <font>
      <sz val="13"/>
      <name val="Times New Roman"/>
      <family val="1"/>
      <charset val="204"/>
    </font>
    <font>
      <vertAlign val="superscript"/>
      <sz val="12"/>
      <name val="Times New Roman"/>
      <family val="1"/>
      <charset val="204"/>
    </font>
    <font>
      <sz val="12"/>
      <color indexed="10"/>
      <name val="Times New Roman"/>
      <family val="1"/>
      <charset val="204"/>
    </font>
    <font>
      <sz val="10"/>
      <color indexed="9"/>
      <name val="Times New Roman"/>
      <family val="1"/>
      <charset val="204"/>
    </font>
    <font>
      <vertAlign val="superscript"/>
      <sz val="10"/>
      <name val="Times New Roman"/>
      <family val="1"/>
      <charset val="204"/>
    </font>
    <font>
      <sz val="10"/>
      <name val="Times New Roman"/>
      <family val="1"/>
      <charset val="204"/>
    </font>
    <font>
      <sz val="11"/>
      <color indexed="8"/>
      <name val="Calibri"/>
      <family val="2"/>
      <charset val="204"/>
    </font>
    <font>
      <sz val="10"/>
      <color theme="0"/>
      <name val="Arial"/>
      <family val="2"/>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2" fillId="0" borderId="0"/>
    <xf numFmtId="0" fontId="17" fillId="0" borderId="0"/>
  </cellStyleXfs>
  <cellXfs count="63">
    <xf numFmtId="0" fontId="0" fillId="0" borderId="0" xfId="0"/>
    <xf numFmtId="0" fontId="1" fillId="0" borderId="0" xfId="0" applyFont="1"/>
    <xf numFmtId="0" fontId="3" fillId="0" borderId="0" xfId="2" applyFont="1"/>
    <xf numFmtId="0" fontId="1" fillId="0" borderId="0" xfId="0" applyFont="1" applyAlignment="1">
      <alignment horizontal="left"/>
    </xf>
    <xf numFmtId="0" fontId="4" fillId="0" borderId="0" xfId="0" applyFont="1"/>
    <xf numFmtId="0" fontId="1" fillId="0" borderId="0" xfId="0" applyFont="1" applyAlignment="1">
      <alignment vertical="center" wrapText="1"/>
    </xf>
    <xf numFmtId="0" fontId="1" fillId="0" borderId="0" xfId="0" applyFont="1" applyAlignment="1">
      <alignment horizontal="right" wrapText="1"/>
    </xf>
    <xf numFmtId="0" fontId="4" fillId="0" borderId="0" xfId="0" applyFont="1" applyAlignment="1">
      <alignment horizontal="right" wrapText="1"/>
    </xf>
    <xf numFmtId="0" fontId="4" fillId="0" borderId="0" xfId="0" applyFont="1" applyAlignment="1">
      <alignment horizontal="right"/>
    </xf>
    <xf numFmtId="0" fontId="5" fillId="0" borderId="0" xfId="0" applyFont="1" applyAlignment="1">
      <alignment horizontal="center" vertical="center" wrapText="1"/>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0" xfId="0" applyFont="1" applyAlignment="1">
      <alignment horizontal="left"/>
    </xf>
    <xf numFmtId="0" fontId="8" fillId="0" borderId="0" xfId="0" applyFont="1"/>
    <xf numFmtId="0" fontId="8" fillId="0" borderId="0" xfId="0" applyFont="1" applyAlignment="1">
      <alignment horizontal="left"/>
    </xf>
    <xf numFmtId="0" fontId="9" fillId="0" borderId="0" xfId="0" applyFont="1"/>
    <xf numFmtId="0" fontId="10" fillId="0" borderId="0" xfId="1" applyAlignment="1" applyProtection="1"/>
    <xf numFmtId="0" fontId="11" fillId="0" borderId="0" xfId="2" applyFont="1" applyAlignment="1">
      <alignment horizontal="center" wrapText="1"/>
    </xf>
    <xf numFmtId="0" fontId="11" fillId="0" borderId="0" xfId="2" applyFont="1" applyAlignment="1">
      <alignment horizontal="center"/>
    </xf>
    <xf numFmtId="0" fontId="3" fillId="2"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11" fillId="0" borderId="1" xfId="2" applyFont="1" applyBorder="1" applyAlignment="1">
      <alignment horizontal="center" wrapText="1"/>
    </xf>
    <xf numFmtId="0" fontId="3" fillId="0" borderId="1" xfId="2" applyFont="1" applyBorder="1" applyAlignment="1">
      <alignment horizontal="left" wrapText="1"/>
    </xf>
    <xf numFmtId="0" fontId="11" fillId="0" borderId="1" xfId="2" applyFont="1" applyBorder="1" applyAlignment="1">
      <alignment horizontal="center"/>
    </xf>
    <xf numFmtId="0" fontId="3" fillId="0" borderId="1" xfId="2" applyFont="1" applyBorder="1" applyAlignment="1">
      <alignment horizontal="center" vertical="top" wrapText="1"/>
    </xf>
    <xf numFmtId="0" fontId="3" fillId="0" borderId="1" xfId="2" applyFont="1" applyBorder="1" applyAlignment="1">
      <alignment horizontal="left" vertical="center" wrapText="1"/>
    </xf>
    <xf numFmtId="4" fontId="3" fillId="0" borderId="1" xfId="2" applyNumberFormat="1" applyFont="1" applyBorder="1" applyAlignment="1">
      <alignment horizontal="center" vertical="top"/>
    </xf>
    <xf numFmtId="0" fontId="3" fillId="0" borderId="0" xfId="2" applyFont="1" applyAlignment="1">
      <alignment vertical="top"/>
    </xf>
    <xf numFmtId="0" fontId="3" fillId="0" borderId="1" xfId="2" applyFont="1" applyBorder="1" applyAlignment="1">
      <alignment horizontal="left" vertical="top" wrapText="1"/>
    </xf>
    <xf numFmtId="0" fontId="3" fillId="0" borderId="1" xfId="2" applyFont="1" applyBorder="1" applyAlignment="1">
      <alignment horizontal="center" vertical="top"/>
    </xf>
    <xf numFmtId="4" fontId="13" fillId="0" borderId="1" xfId="2" applyNumberFormat="1" applyFont="1" applyBorder="1" applyAlignment="1">
      <alignment horizontal="center" vertical="top"/>
    </xf>
    <xf numFmtId="4" fontId="3" fillId="0" borderId="1" xfId="2" applyNumberFormat="1" applyFont="1" applyBorder="1" applyAlignment="1">
      <alignment horizontal="center" vertical="center"/>
    </xf>
    <xf numFmtId="0" fontId="3" fillId="0" borderId="1" xfId="2" applyFont="1" applyBorder="1" applyAlignment="1">
      <alignment horizontal="center" wrapText="1"/>
    </xf>
    <xf numFmtId="0" fontId="3" fillId="2" borderId="1" xfId="2" applyFont="1" applyFill="1" applyBorder="1" applyAlignment="1">
      <alignment horizontal="left" wrapText="1"/>
    </xf>
    <xf numFmtId="164" fontId="3" fillId="0" borderId="1" xfId="2" applyNumberFormat="1" applyFont="1" applyBorder="1" applyAlignment="1">
      <alignment horizontal="center" vertical="center"/>
    </xf>
    <xf numFmtId="0" fontId="3" fillId="0" borderId="1" xfId="2" applyFont="1" applyBorder="1" applyAlignment="1">
      <alignment horizontal="center" vertical="center"/>
    </xf>
    <xf numFmtId="0" fontId="3" fillId="2" borderId="1" xfId="2" applyFont="1" applyFill="1" applyBorder="1" applyAlignment="1">
      <alignment horizontal="left" vertical="top" wrapText="1"/>
    </xf>
    <xf numFmtId="4" fontId="3" fillId="0" borderId="1" xfId="2" applyNumberFormat="1" applyFont="1" applyBorder="1" applyAlignment="1" applyProtection="1">
      <alignment horizontal="center" vertical="center"/>
      <protection locked="0"/>
    </xf>
    <xf numFmtId="0" fontId="3" fillId="0" borderId="0" xfId="2" applyFont="1" applyAlignment="1" applyProtection="1">
      <alignment vertical="top"/>
      <protection locked="0"/>
    </xf>
    <xf numFmtId="2" fontId="3" fillId="0" borderId="1" xfId="2" applyNumberFormat="1" applyFont="1" applyBorder="1" applyAlignment="1">
      <alignment horizontal="center" vertical="center"/>
    </xf>
    <xf numFmtId="0" fontId="3" fillId="0" borderId="1" xfId="2" applyFont="1" applyBorder="1" applyAlignment="1">
      <alignment vertical="top" wrapText="1"/>
    </xf>
    <xf numFmtId="4" fontId="3" fillId="0" borderId="0" xfId="2" applyNumberFormat="1" applyFont="1" applyAlignment="1">
      <alignment vertical="top"/>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16" fontId="3" fillId="0" borderId="1" xfId="2" applyNumberFormat="1" applyFont="1" applyBorder="1" applyAlignment="1">
      <alignment horizontal="center" vertical="top" wrapText="1"/>
    </xf>
    <xf numFmtId="3" fontId="3" fillId="0" borderId="1" xfId="2" applyNumberFormat="1" applyFont="1" applyBorder="1" applyAlignment="1">
      <alignment horizontal="center" vertical="top"/>
    </xf>
    <xf numFmtId="3" fontId="3" fillId="0" borderId="1" xfId="2" applyNumberFormat="1" applyFont="1" applyBorder="1" applyAlignment="1">
      <alignment horizontal="center" vertical="center" wrapText="1"/>
    </xf>
    <xf numFmtId="0" fontId="14" fillId="0" borderId="0" xfId="2" applyFont="1"/>
    <xf numFmtId="0" fontId="16" fillId="0" borderId="0" xfId="2" applyFont="1"/>
    <xf numFmtId="0" fontId="1" fillId="0" borderId="1" xfId="3" applyFont="1" applyBorder="1" applyAlignment="1">
      <alignment horizontal="center" vertical="center" wrapText="1"/>
    </xf>
    <xf numFmtId="0" fontId="1" fillId="0" borderId="1" xfId="3" applyFont="1" applyBorder="1" applyAlignment="1">
      <alignment horizontal="center" vertical="center" wrapText="1"/>
    </xf>
    <xf numFmtId="0" fontId="1" fillId="0" borderId="1" xfId="3" applyFont="1" applyBorder="1" applyAlignment="1">
      <alignment horizontal="center" vertical="top" wrapText="1"/>
    </xf>
    <xf numFmtId="0" fontId="1" fillId="0" borderId="1" xfId="3" applyFont="1" applyBorder="1" applyAlignment="1">
      <alignment horizontal="left" vertical="top" wrapText="1"/>
    </xf>
    <xf numFmtId="0" fontId="1" fillId="0" borderId="1" xfId="3" applyFont="1" applyBorder="1" applyAlignment="1">
      <alignment horizontal="center" vertical="center"/>
    </xf>
    <xf numFmtId="4" fontId="1" fillId="2" borderId="1" xfId="3" applyNumberFormat="1" applyFont="1" applyFill="1" applyBorder="1" applyAlignment="1">
      <alignment horizontal="center" vertical="center"/>
    </xf>
    <xf numFmtId="2" fontId="1" fillId="2" borderId="1" xfId="3" applyNumberFormat="1" applyFont="1" applyFill="1" applyBorder="1" applyAlignment="1">
      <alignment horizontal="center" vertical="center"/>
    </xf>
    <xf numFmtId="2" fontId="1" fillId="0" borderId="1" xfId="3" applyNumberFormat="1" applyFont="1" applyBorder="1" applyAlignment="1">
      <alignment horizontal="center" vertical="center"/>
    </xf>
    <xf numFmtId="0" fontId="18" fillId="0" borderId="0" xfId="0" applyFont="1"/>
    <xf numFmtId="4" fontId="1" fillId="0" borderId="1" xfId="3" applyNumberFormat="1" applyFont="1" applyBorder="1" applyAlignment="1">
      <alignment horizontal="center" vertical="center"/>
    </xf>
    <xf numFmtId="0" fontId="4" fillId="0" borderId="0" xfId="0" applyFont="1" applyAlignment="1">
      <alignment wrapText="1"/>
    </xf>
  </cellXfs>
  <cellStyles count="4">
    <cellStyle name="Гиперссылка" xfId="1" builtinId="8"/>
    <cellStyle name="Обычный" xfId="0" builtinId="0"/>
    <cellStyle name="Обычный 10" xfId="2" xr:uid="{89E4CF71-F820-4EF3-B5F2-792C7B646A71}"/>
    <cellStyle name="Обычный_стр.1_5" xfId="3" xr:uid="{510E3C4F-6326-4A97-B801-E53BCF1315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ozovaEA/Desktop/&#1044;&#1069;&#1057;&#1050;_&#1058;&#1072;&#1088;&#1080;&#1092;_2025_1%20&#1058;&#1057;&#1054;%20&#1074;%20&#1040;&#1058;%20%20+&#1057;&#1077;&#1076;&#1072;&#1085;&#1082;&#1072;+&#1055;&#1086;&#1088;&#1090;%20&#8212;%20&#1082;&#1086;&#1087;&#1080;&#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Users\Users\StarshiyMaster\Desktop\&#1044;&#1072;&#1083;&#1100;&#1085;&#1077;&#1088;&#1077;&#1095;&#1080;&#1085;&#1089;&#1082;\46-&#1069;\&#1075;&#1086;&#1076;_2018_&#1044;&#1069;&#1057;&#1050;%2046&#1069;&#1069;%20(&#1087;&#1086;&#1083;&#1091;&#1075;&#1086;&#1076;&#1080;&#1077;)%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ed_economist\&#1086;&#1073;&#1084;&#1077;&#1085;\Users\MorozovaEA\Documents\&#1048;&#1085;&#1074;&#1077;&#1089;&#1090;%20&#1087;&#1088;&#1086;&#1075;&#1088;&#1072;&#1084;&#1084;&#1072;\2016\4%20&#1082;&#1074;\IST.FIN.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I"/>
      <sheetName val="III"/>
      <sheetName val="Долгосрочные_пар"/>
      <sheetName val="Тариф план "/>
      <sheetName val="Тариф план без ФСК"/>
      <sheetName val="Смета 2025"/>
      <sheetName val="тариф факт 2023"/>
      <sheetName val="смета факт 2023"/>
      <sheetName val="ПР"/>
      <sheetName val="ПР 2"/>
      <sheetName val="СГ УЕ"/>
      <sheetName val="УЕ "/>
      <sheetName val="УЕ  (2)"/>
      <sheetName val="НПР"/>
      <sheetName val="1.1 сущ.ОС"/>
      <sheetName val="1.2 ввод ОС"/>
      <sheetName val="3.Налог на имущ"/>
      <sheetName val="3.1 Тран.налог"/>
      <sheetName val="4 свод аренда"/>
      <sheetName val="4.1 расчетная аренда"/>
      <sheetName val="Оплаты техприс"/>
      <sheetName val="Оплаты ГЕОЦентр"/>
      <sheetName val="7 ФСК"/>
    </sheetNames>
    <sheetDataSet>
      <sheetData sheetId="0"/>
      <sheetData sheetId="1"/>
      <sheetData sheetId="2"/>
      <sheetData sheetId="3">
        <row r="5">
          <cell r="F5">
            <v>192995.75616402898</v>
          </cell>
          <cell r="Q5">
            <v>639.41307208097999</v>
          </cell>
        </row>
        <row r="6">
          <cell r="F6">
            <v>192995.75616402898</v>
          </cell>
          <cell r="Q6">
            <v>671.90792401026863</v>
          </cell>
        </row>
        <row r="7">
          <cell r="C7">
            <v>854.19500000000005</v>
          </cell>
          <cell r="K7">
            <v>251132.99</v>
          </cell>
          <cell r="L7">
            <v>1005949.576</v>
          </cell>
          <cell r="P7">
            <v>2.6225174999999998</v>
          </cell>
        </row>
        <row r="11">
          <cell r="D11">
            <v>2004.1872633404364</v>
          </cell>
        </row>
        <row r="12">
          <cell r="B12">
            <v>2155.1299544669628</v>
          </cell>
        </row>
      </sheetData>
      <sheetData sheetId="4"/>
      <sheetData sheetId="5">
        <row r="8">
          <cell r="W8">
            <v>135522.94733477791</v>
          </cell>
        </row>
        <row r="13">
          <cell r="W13">
            <v>473385.92695852136</v>
          </cell>
        </row>
        <row r="14">
          <cell r="W14">
            <v>839</v>
          </cell>
        </row>
        <row r="33">
          <cell r="W33">
            <v>716168.8487346184</v>
          </cell>
        </row>
        <row r="48">
          <cell r="W48">
            <v>109581.43</v>
          </cell>
        </row>
        <row r="49">
          <cell r="W49">
            <v>109581.43</v>
          </cell>
        </row>
        <row r="53">
          <cell r="W53">
            <v>1033915.37</v>
          </cell>
        </row>
        <row r="64">
          <cell r="W64">
            <v>45822.899999999994</v>
          </cell>
        </row>
        <row r="70">
          <cell r="W70">
            <v>1889754.2296822481</v>
          </cell>
        </row>
      </sheetData>
      <sheetData sheetId="6">
        <row r="5">
          <cell r="F5">
            <v>3104232.5555867143</v>
          </cell>
          <cell r="Q5">
            <v>682.73270351167548</v>
          </cell>
        </row>
        <row r="6">
          <cell r="F6">
            <v>3138564.2904933207</v>
          </cell>
          <cell r="Q6">
            <v>670.52252575516616</v>
          </cell>
        </row>
        <row r="9">
          <cell r="L9">
            <v>503463.44533000002</v>
          </cell>
        </row>
        <row r="11">
          <cell r="D11">
            <v>1928.4062831786914</v>
          </cell>
        </row>
        <row r="12">
          <cell r="D12">
            <v>1903.6529785613568</v>
          </cell>
        </row>
      </sheetData>
      <sheetData sheetId="7">
        <row r="8">
          <cell r="Q8">
            <v>86814.395684634525</v>
          </cell>
        </row>
        <row r="13">
          <cell r="Q13">
            <v>195630.32454216792</v>
          </cell>
        </row>
        <row r="15">
          <cell r="Q15">
            <v>54341.756817268863</v>
          </cell>
        </row>
        <row r="33">
          <cell r="Q33">
            <v>356101.26508680242</v>
          </cell>
        </row>
        <row r="46">
          <cell r="Q46">
            <v>11524.41</v>
          </cell>
        </row>
        <row r="49">
          <cell r="Q49">
            <v>188766.05</v>
          </cell>
        </row>
        <row r="59">
          <cell r="Q59">
            <v>23405.442493333336</v>
          </cell>
        </row>
        <row r="62">
          <cell r="Q62">
            <v>544867.31508680247</v>
          </cell>
        </row>
      </sheetData>
      <sheetData sheetId="8">
        <row r="7">
          <cell r="D7">
            <v>10189.216346153842</v>
          </cell>
        </row>
      </sheetData>
      <sheetData sheetId="9"/>
      <sheetData sheetId="10"/>
      <sheetData sheetId="11"/>
      <sheetData sheetId="12">
        <row r="49">
          <cell r="EI49">
            <v>31775.013941999998</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s>
    <sheetDataSet>
      <sheetData sheetId="0"/>
      <sheetData sheetId="1"/>
      <sheetData sheetId="2">
        <row r="15">
          <cell r="G15" t="str">
            <v>ООО "Дальнереченская энергосетевая компания"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X3" t="str">
            <v>Повышение энергоэффективности при производстве тепловой и электрической энергии:</v>
          </cell>
        </row>
        <row r="4">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row>
        <row r="5">
          <cell r="X5" t="str">
            <v>- автоматизация режимов горения (поддержание оптимального соотношения топливо-воздух)</v>
          </cell>
        </row>
        <row r="6">
          <cell r="X6" t="str">
            <v>- применение беспламенного объемного сжигания, технология HiTAK</v>
          </cell>
        </row>
        <row r="7">
          <cell r="X7" t="str">
            <v>- сжигание твердого топлива в кипящем слое</v>
          </cell>
        </row>
        <row r="8">
          <cell r="X8" t="str">
            <v>- рекуперация тепла отводимых газов системы дымоудаления, подогрев исходной воды или приточного воздуха</v>
          </cell>
        </row>
        <row r="9">
          <cell r="X9" t="str">
            <v>- минимизация величины продувки котла</v>
          </cell>
        </row>
        <row r="10">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n.service@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7C23-1B4A-4541-AE2D-CFC08CE507B3}">
  <sheetPr>
    <pageSetUpPr fitToPage="1"/>
  </sheetPr>
  <dimension ref="A1:H65"/>
  <sheetViews>
    <sheetView tabSelected="1" topLeftCell="A4" zoomScale="80" zoomScaleNormal="80" workbookViewId="0">
      <selection activeCell="D29" sqref="D29"/>
    </sheetView>
  </sheetViews>
  <sheetFormatPr defaultRowHeight="15.75" x14ac:dyDescent="0.25"/>
  <cols>
    <col min="1" max="1" width="6.28515625" style="2" customWidth="1"/>
    <col min="2" max="2" width="33.42578125" style="2" customWidth="1"/>
    <col min="3" max="3" width="12.28515625" style="2" customWidth="1"/>
    <col min="4" max="4" width="27.7109375" style="2" customWidth="1"/>
    <col min="5" max="5" width="29.7109375" style="2" customWidth="1"/>
    <col min="6" max="6" width="25.85546875" style="2" customWidth="1"/>
    <col min="7" max="7" width="14.140625" style="2" customWidth="1"/>
    <col min="257" max="257" width="6.28515625" customWidth="1"/>
    <col min="258" max="258" width="33.42578125" customWidth="1"/>
    <col min="259" max="259" width="12.28515625" customWidth="1"/>
    <col min="260" max="260" width="27.7109375" customWidth="1"/>
    <col min="261" max="261" width="29.7109375" customWidth="1"/>
    <col min="262" max="262" width="25.85546875" customWidth="1"/>
    <col min="263" max="263" width="14.140625" customWidth="1"/>
    <col min="513" max="513" width="6.28515625" customWidth="1"/>
    <col min="514" max="514" width="33.42578125" customWidth="1"/>
    <col min="515" max="515" width="12.28515625" customWidth="1"/>
    <col min="516" max="516" width="27.7109375" customWidth="1"/>
    <col min="517" max="517" width="29.7109375" customWidth="1"/>
    <col min="518" max="518" width="25.85546875" customWidth="1"/>
    <col min="519" max="519" width="14.140625" customWidth="1"/>
    <col min="769" max="769" width="6.28515625" customWidth="1"/>
    <col min="770" max="770" width="33.42578125" customWidth="1"/>
    <col min="771" max="771" width="12.28515625" customWidth="1"/>
    <col min="772" max="772" width="27.7109375" customWidth="1"/>
    <col min="773" max="773" width="29.7109375" customWidth="1"/>
    <col min="774" max="774" width="25.85546875" customWidth="1"/>
    <col min="775" max="775" width="14.140625" customWidth="1"/>
    <col min="1025" max="1025" width="6.28515625" customWidth="1"/>
    <col min="1026" max="1026" width="33.42578125" customWidth="1"/>
    <col min="1027" max="1027" width="12.28515625" customWidth="1"/>
    <col min="1028" max="1028" width="27.7109375" customWidth="1"/>
    <col min="1029" max="1029" width="29.7109375" customWidth="1"/>
    <col min="1030" max="1030" width="25.85546875" customWidth="1"/>
    <col min="1031" max="1031" width="14.140625" customWidth="1"/>
    <col min="1281" max="1281" width="6.28515625" customWidth="1"/>
    <col min="1282" max="1282" width="33.42578125" customWidth="1"/>
    <col min="1283" max="1283" width="12.28515625" customWidth="1"/>
    <col min="1284" max="1284" width="27.7109375" customWidth="1"/>
    <col min="1285" max="1285" width="29.7109375" customWidth="1"/>
    <col min="1286" max="1286" width="25.85546875" customWidth="1"/>
    <col min="1287" max="1287" width="14.140625" customWidth="1"/>
    <col min="1537" max="1537" width="6.28515625" customWidth="1"/>
    <col min="1538" max="1538" width="33.42578125" customWidth="1"/>
    <col min="1539" max="1539" width="12.28515625" customWidth="1"/>
    <col min="1540" max="1540" width="27.7109375" customWidth="1"/>
    <col min="1541" max="1541" width="29.7109375" customWidth="1"/>
    <col min="1542" max="1542" width="25.85546875" customWidth="1"/>
    <col min="1543" max="1543" width="14.140625" customWidth="1"/>
    <col min="1793" max="1793" width="6.28515625" customWidth="1"/>
    <col min="1794" max="1794" width="33.42578125" customWidth="1"/>
    <col min="1795" max="1795" width="12.28515625" customWidth="1"/>
    <col min="1796" max="1796" width="27.7109375" customWidth="1"/>
    <col min="1797" max="1797" width="29.7109375" customWidth="1"/>
    <col min="1798" max="1798" width="25.85546875" customWidth="1"/>
    <col min="1799" max="1799" width="14.140625" customWidth="1"/>
    <col min="2049" max="2049" width="6.28515625" customWidth="1"/>
    <col min="2050" max="2050" width="33.42578125" customWidth="1"/>
    <col min="2051" max="2051" width="12.28515625" customWidth="1"/>
    <col min="2052" max="2052" width="27.7109375" customWidth="1"/>
    <col min="2053" max="2053" width="29.7109375" customWidth="1"/>
    <col min="2054" max="2054" width="25.85546875" customWidth="1"/>
    <col min="2055" max="2055" width="14.140625" customWidth="1"/>
    <col min="2305" max="2305" width="6.28515625" customWidth="1"/>
    <col min="2306" max="2306" width="33.42578125" customWidth="1"/>
    <col min="2307" max="2307" width="12.28515625" customWidth="1"/>
    <col min="2308" max="2308" width="27.7109375" customWidth="1"/>
    <col min="2309" max="2309" width="29.7109375" customWidth="1"/>
    <col min="2310" max="2310" width="25.85546875" customWidth="1"/>
    <col min="2311" max="2311" width="14.140625" customWidth="1"/>
    <col min="2561" max="2561" width="6.28515625" customWidth="1"/>
    <col min="2562" max="2562" width="33.42578125" customWidth="1"/>
    <col min="2563" max="2563" width="12.28515625" customWidth="1"/>
    <col min="2564" max="2564" width="27.7109375" customWidth="1"/>
    <col min="2565" max="2565" width="29.7109375" customWidth="1"/>
    <col min="2566" max="2566" width="25.85546875" customWidth="1"/>
    <col min="2567" max="2567" width="14.140625" customWidth="1"/>
    <col min="2817" max="2817" width="6.28515625" customWidth="1"/>
    <col min="2818" max="2818" width="33.42578125" customWidth="1"/>
    <col min="2819" max="2819" width="12.28515625" customWidth="1"/>
    <col min="2820" max="2820" width="27.7109375" customWidth="1"/>
    <col min="2821" max="2821" width="29.7109375" customWidth="1"/>
    <col min="2822" max="2822" width="25.85546875" customWidth="1"/>
    <col min="2823" max="2823" width="14.140625" customWidth="1"/>
    <col min="3073" max="3073" width="6.28515625" customWidth="1"/>
    <col min="3074" max="3074" width="33.42578125" customWidth="1"/>
    <col min="3075" max="3075" width="12.28515625" customWidth="1"/>
    <col min="3076" max="3076" width="27.7109375" customWidth="1"/>
    <col min="3077" max="3077" width="29.7109375" customWidth="1"/>
    <col min="3078" max="3078" width="25.85546875" customWidth="1"/>
    <col min="3079" max="3079" width="14.140625" customWidth="1"/>
    <col min="3329" max="3329" width="6.28515625" customWidth="1"/>
    <col min="3330" max="3330" width="33.42578125" customWidth="1"/>
    <col min="3331" max="3331" width="12.28515625" customWidth="1"/>
    <col min="3332" max="3332" width="27.7109375" customWidth="1"/>
    <col min="3333" max="3333" width="29.7109375" customWidth="1"/>
    <col min="3334" max="3334" width="25.85546875" customWidth="1"/>
    <col min="3335" max="3335" width="14.140625" customWidth="1"/>
    <col min="3585" max="3585" width="6.28515625" customWidth="1"/>
    <col min="3586" max="3586" width="33.42578125" customWidth="1"/>
    <col min="3587" max="3587" width="12.28515625" customWidth="1"/>
    <col min="3588" max="3588" width="27.7109375" customWidth="1"/>
    <col min="3589" max="3589" width="29.7109375" customWidth="1"/>
    <col min="3590" max="3590" width="25.85546875" customWidth="1"/>
    <col min="3591" max="3591" width="14.140625" customWidth="1"/>
    <col min="3841" max="3841" width="6.28515625" customWidth="1"/>
    <col min="3842" max="3842" width="33.42578125" customWidth="1"/>
    <col min="3843" max="3843" width="12.28515625" customWidth="1"/>
    <col min="3844" max="3844" width="27.7109375" customWidth="1"/>
    <col min="3845" max="3845" width="29.7109375" customWidth="1"/>
    <col min="3846" max="3846" width="25.85546875" customWidth="1"/>
    <col min="3847" max="3847" width="14.140625" customWidth="1"/>
    <col min="4097" max="4097" width="6.28515625" customWidth="1"/>
    <col min="4098" max="4098" width="33.42578125" customWidth="1"/>
    <col min="4099" max="4099" width="12.28515625" customWidth="1"/>
    <col min="4100" max="4100" width="27.7109375" customWidth="1"/>
    <col min="4101" max="4101" width="29.7109375" customWidth="1"/>
    <col min="4102" max="4102" width="25.85546875" customWidth="1"/>
    <col min="4103" max="4103" width="14.140625" customWidth="1"/>
    <col min="4353" max="4353" width="6.28515625" customWidth="1"/>
    <col min="4354" max="4354" width="33.42578125" customWidth="1"/>
    <col min="4355" max="4355" width="12.28515625" customWidth="1"/>
    <col min="4356" max="4356" width="27.7109375" customWidth="1"/>
    <col min="4357" max="4357" width="29.7109375" customWidth="1"/>
    <col min="4358" max="4358" width="25.85546875" customWidth="1"/>
    <col min="4359" max="4359" width="14.140625" customWidth="1"/>
    <col min="4609" max="4609" width="6.28515625" customWidth="1"/>
    <col min="4610" max="4610" width="33.42578125" customWidth="1"/>
    <col min="4611" max="4611" width="12.28515625" customWidth="1"/>
    <col min="4612" max="4612" width="27.7109375" customWidth="1"/>
    <col min="4613" max="4613" width="29.7109375" customWidth="1"/>
    <col min="4614" max="4614" width="25.85546875" customWidth="1"/>
    <col min="4615" max="4615" width="14.140625" customWidth="1"/>
    <col min="4865" max="4865" width="6.28515625" customWidth="1"/>
    <col min="4866" max="4866" width="33.42578125" customWidth="1"/>
    <col min="4867" max="4867" width="12.28515625" customWidth="1"/>
    <col min="4868" max="4868" width="27.7109375" customWidth="1"/>
    <col min="4869" max="4869" width="29.7109375" customWidth="1"/>
    <col min="4870" max="4870" width="25.85546875" customWidth="1"/>
    <col min="4871" max="4871" width="14.140625" customWidth="1"/>
    <col min="5121" max="5121" width="6.28515625" customWidth="1"/>
    <col min="5122" max="5122" width="33.42578125" customWidth="1"/>
    <col min="5123" max="5123" width="12.28515625" customWidth="1"/>
    <col min="5124" max="5124" width="27.7109375" customWidth="1"/>
    <col min="5125" max="5125" width="29.7109375" customWidth="1"/>
    <col min="5126" max="5126" width="25.85546875" customWidth="1"/>
    <col min="5127" max="5127" width="14.140625" customWidth="1"/>
    <col min="5377" max="5377" width="6.28515625" customWidth="1"/>
    <col min="5378" max="5378" width="33.42578125" customWidth="1"/>
    <col min="5379" max="5379" width="12.28515625" customWidth="1"/>
    <col min="5380" max="5380" width="27.7109375" customWidth="1"/>
    <col min="5381" max="5381" width="29.7109375" customWidth="1"/>
    <col min="5382" max="5382" width="25.85546875" customWidth="1"/>
    <col min="5383" max="5383" width="14.140625" customWidth="1"/>
    <col min="5633" max="5633" width="6.28515625" customWidth="1"/>
    <col min="5634" max="5634" width="33.42578125" customWidth="1"/>
    <col min="5635" max="5635" width="12.28515625" customWidth="1"/>
    <col min="5636" max="5636" width="27.7109375" customWidth="1"/>
    <col min="5637" max="5637" width="29.7109375" customWidth="1"/>
    <col min="5638" max="5638" width="25.85546875" customWidth="1"/>
    <col min="5639" max="5639" width="14.140625" customWidth="1"/>
    <col min="5889" max="5889" width="6.28515625" customWidth="1"/>
    <col min="5890" max="5890" width="33.42578125" customWidth="1"/>
    <col min="5891" max="5891" width="12.28515625" customWidth="1"/>
    <col min="5892" max="5892" width="27.7109375" customWidth="1"/>
    <col min="5893" max="5893" width="29.7109375" customWidth="1"/>
    <col min="5894" max="5894" width="25.85546875" customWidth="1"/>
    <col min="5895" max="5895" width="14.140625" customWidth="1"/>
    <col min="6145" max="6145" width="6.28515625" customWidth="1"/>
    <col min="6146" max="6146" width="33.42578125" customWidth="1"/>
    <col min="6147" max="6147" width="12.28515625" customWidth="1"/>
    <col min="6148" max="6148" width="27.7109375" customWidth="1"/>
    <col min="6149" max="6149" width="29.7109375" customWidth="1"/>
    <col min="6150" max="6150" width="25.85546875" customWidth="1"/>
    <col min="6151" max="6151" width="14.140625" customWidth="1"/>
    <col min="6401" max="6401" width="6.28515625" customWidth="1"/>
    <col min="6402" max="6402" width="33.42578125" customWidth="1"/>
    <col min="6403" max="6403" width="12.28515625" customWidth="1"/>
    <col min="6404" max="6404" width="27.7109375" customWidth="1"/>
    <col min="6405" max="6405" width="29.7109375" customWidth="1"/>
    <col min="6406" max="6406" width="25.85546875" customWidth="1"/>
    <col min="6407" max="6407" width="14.140625" customWidth="1"/>
    <col min="6657" max="6657" width="6.28515625" customWidth="1"/>
    <col min="6658" max="6658" width="33.42578125" customWidth="1"/>
    <col min="6659" max="6659" width="12.28515625" customWidth="1"/>
    <col min="6660" max="6660" width="27.7109375" customWidth="1"/>
    <col min="6661" max="6661" width="29.7109375" customWidth="1"/>
    <col min="6662" max="6662" width="25.85546875" customWidth="1"/>
    <col min="6663" max="6663" width="14.140625" customWidth="1"/>
    <col min="6913" max="6913" width="6.28515625" customWidth="1"/>
    <col min="6914" max="6914" width="33.42578125" customWidth="1"/>
    <col min="6915" max="6915" width="12.28515625" customWidth="1"/>
    <col min="6916" max="6916" width="27.7109375" customWidth="1"/>
    <col min="6917" max="6917" width="29.7109375" customWidth="1"/>
    <col min="6918" max="6918" width="25.85546875" customWidth="1"/>
    <col min="6919" max="6919" width="14.140625" customWidth="1"/>
    <col min="7169" max="7169" width="6.28515625" customWidth="1"/>
    <col min="7170" max="7170" width="33.42578125" customWidth="1"/>
    <col min="7171" max="7171" width="12.28515625" customWidth="1"/>
    <col min="7172" max="7172" width="27.7109375" customWidth="1"/>
    <col min="7173" max="7173" width="29.7109375" customWidth="1"/>
    <col min="7174" max="7174" width="25.85546875" customWidth="1"/>
    <col min="7175" max="7175" width="14.140625" customWidth="1"/>
    <col min="7425" max="7425" width="6.28515625" customWidth="1"/>
    <col min="7426" max="7426" width="33.42578125" customWidth="1"/>
    <col min="7427" max="7427" width="12.28515625" customWidth="1"/>
    <col min="7428" max="7428" width="27.7109375" customWidth="1"/>
    <col min="7429" max="7429" width="29.7109375" customWidth="1"/>
    <col min="7430" max="7430" width="25.85546875" customWidth="1"/>
    <col min="7431" max="7431" width="14.140625" customWidth="1"/>
    <col min="7681" max="7681" width="6.28515625" customWidth="1"/>
    <col min="7682" max="7682" width="33.42578125" customWidth="1"/>
    <col min="7683" max="7683" width="12.28515625" customWidth="1"/>
    <col min="7684" max="7684" width="27.7109375" customWidth="1"/>
    <col min="7685" max="7685" width="29.7109375" customWidth="1"/>
    <col min="7686" max="7686" width="25.85546875" customWidth="1"/>
    <col min="7687" max="7687" width="14.140625" customWidth="1"/>
    <col min="7937" max="7937" width="6.28515625" customWidth="1"/>
    <col min="7938" max="7938" width="33.42578125" customWidth="1"/>
    <col min="7939" max="7939" width="12.28515625" customWidth="1"/>
    <col min="7940" max="7940" width="27.7109375" customWidth="1"/>
    <col min="7941" max="7941" width="29.7109375" customWidth="1"/>
    <col min="7942" max="7942" width="25.85546875" customWidth="1"/>
    <col min="7943" max="7943" width="14.140625" customWidth="1"/>
    <col min="8193" max="8193" width="6.28515625" customWidth="1"/>
    <col min="8194" max="8194" width="33.42578125" customWidth="1"/>
    <col min="8195" max="8195" width="12.28515625" customWidth="1"/>
    <col min="8196" max="8196" width="27.7109375" customWidth="1"/>
    <col min="8197" max="8197" width="29.7109375" customWidth="1"/>
    <col min="8198" max="8198" width="25.85546875" customWidth="1"/>
    <col min="8199" max="8199" width="14.140625" customWidth="1"/>
    <col min="8449" max="8449" width="6.28515625" customWidth="1"/>
    <col min="8450" max="8450" width="33.42578125" customWidth="1"/>
    <col min="8451" max="8451" width="12.28515625" customWidth="1"/>
    <col min="8452" max="8452" width="27.7109375" customWidth="1"/>
    <col min="8453" max="8453" width="29.7109375" customWidth="1"/>
    <col min="8454" max="8454" width="25.85546875" customWidth="1"/>
    <col min="8455" max="8455" width="14.140625" customWidth="1"/>
    <col min="8705" max="8705" width="6.28515625" customWidth="1"/>
    <col min="8706" max="8706" width="33.42578125" customWidth="1"/>
    <col min="8707" max="8707" width="12.28515625" customWidth="1"/>
    <col min="8708" max="8708" width="27.7109375" customWidth="1"/>
    <col min="8709" max="8709" width="29.7109375" customWidth="1"/>
    <col min="8710" max="8710" width="25.85546875" customWidth="1"/>
    <col min="8711" max="8711" width="14.140625" customWidth="1"/>
    <col min="8961" max="8961" width="6.28515625" customWidth="1"/>
    <col min="8962" max="8962" width="33.42578125" customWidth="1"/>
    <col min="8963" max="8963" width="12.28515625" customWidth="1"/>
    <col min="8964" max="8964" width="27.7109375" customWidth="1"/>
    <col min="8965" max="8965" width="29.7109375" customWidth="1"/>
    <col min="8966" max="8966" width="25.85546875" customWidth="1"/>
    <col min="8967" max="8967" width="14.140625" customWidth="1"/>
    <col min="9217" max="9217" width="6.28515625" customWidth="1"/>
    <col min="9218" max="9218" width="33.42578125" customWidth="1"/>
    <col min="9219" max="9219" width="12.28515625" customWidth="1"/>
    <col min="9220" max="9220" width="27.7109375" customWidth="1"/>
    <col min="9221" max="9221" width="29.7109375" customWidth="1"/>
    <col min="9222" max="9222" width="25.85546875" customWidth="1"/>
    <col min="9223" max="9223" width="14.140625" customWidth="1"/>
    <col min="9473" max="9473" width="6.28515625" customWidth="1"/>
    <col min="9474" max="9474" width="33.42578125" customWidth="1"/>
    <col min="9475" max="9475" width="12.28515625" customWidth="1"/>
    <col min="9476" max="9476" width="27.7109375" customWidth="1"/>
    <col min="9477" max="9477" width="29.7109375" customWidth="1"/>
    <col min="9478" max="9478" width="25.85546875" customWidth="1"/>
    <col min="9479" max="9479" width="14.140625" customWidth="1"/>
    <col min="9729" max="9729" width="6.28515625" customWidth="1"/>
    <col min="9730" max="9730" width="33.42578125" customWidth="1"/>
    <col min="9731" max="9731" width="12.28515625" customWidth="1"/>
    <col min="9732" max="9732" width="27.7109375" customWidth="1"/>
    <col min="9733" max="9733" width="29.7109375" customWidth="1"/>
    <col min="9734" max="9734" width="25.85546875" customWidth="1"/>
    <col min="9735" max="9735" width="14.140625" customWidth="1"/>
    <col min="9985" max="9985" width="6.28515625" customWidth="1"/>
    <col min="9986" max="9986" width="33.42578125" customWidth="1"/>
    <col min="9987" max="9987" width="12.28515625" customWidth="1"/>
    <col min="9988" max="9988" width="27.7109375" customWidth="1"/>
    <col min="9989" max="9989" width="29.7109375" customWidth="1"/>
    <col min="9990" max="9990" width="25.85546875" customWidth="1"/>
    <col min="9991" max="9991" width="14.140625" customWidth="1"/>
    <col min="10241" max="10241" width="6.28515625" customWidth="1"/>
    <col min="10242" max="10242" width="33.42578125" customWidth="1"/>
    <col min="10243" max="10243" width="12.28515625" customWidth="1"/>
    <col min="10244" max="10244" width="27.7109375" customWidth="1"/>
    <col min="10245" max="10245" width="29.7109375" customWidth="1"/>
    <col min="10246" max="10246" width="25.85546875" customWidth="1"/>
    <col min="10247" max="10247" width="14.140625" customWidth="1"/>
    <col min="10497" max="10497" width="6.28515625" customWidth="1"/>
    <col min="10498" max="10498" width="33.42578125" customWidth="1"/>
    <col min="10499" max="10499" width="12.28515625" customWidth="1"/>
    <col min="10500" max="10500" width="27.7109375" customWidth="1"/>
    <col min="10501" max="10501" width="29.7109375" customWidth="1"/>
    <col min="10502" max="10502" width="25.85546875" customWidth="1"/>
    <col min="10503" max="10503" width="14.140625" customWidth="1"/>
    <col min="10753" max="10753" width="6.28515625" customWidth="1"/>
    <col min="10754" max="10754" width="33.42578125" customWidth="1"/>
    <col min="10755" max="10755" width="12.28515625" customWidth="1"/>
    <col min="10756" max="10756" width="27.7109375" customWidth="1"/>
    <col min="10757" max="10757" width="29.7109375" customWidth="1"/>
    <col min="10758" max="10758" width="25.85546875" customWidth="1"/>
    <col min="10759" max="10759" width="14.140625" customWidth="1"/>
    <col min="11009" max="11009" width="6.28515625" customWidth="1"/>
    <col min="11010" max="11010" width="33.42578125" customWidth="1"/>
    <col min="11011" max="11011" width="12.28515625" customWidth="1"/>
    <col min="11012" max="11012" width="27.7109375" customWidth="1"/>
    <col min="11013" max="11013" width="29.7109375" customWidth="1"/>
    <col min="11014" max="11014" width="25.85546875" customWidth="1"/>
    <col min="11015" max="11015" width="14.140625" customWidth="1"/>
    <col min="11265" max="11265" width="6.28515625" customWidth="1"/>
    <col min="11266" max="11266" width="33.42578125" customWidth="1"/>
    <col min="11267" max="11267" width="12.28515625" customWidth="1"/>
    <col min="11268" max="11268" width="27.7109375" customWidth="1"/>
    <col min="11269" max="11269" width="29.7109375" customWidth="1"/>
    <col min="11270" max="11270" width="25.85546875" customWidth="1"/>
    <col min="11271" max="11271" width="14.140625" customWidth="1"/>
    <col min="11521" max="11521" width="6.28515625" customWidth="1"/>
    <col min="11522" max="11522" width="33.42578125" customWidth="1"/>
    <col min="11523" max="11523" width="12.28515625" customWidth="1"/>
    <col min="11524" max="11524" width="27.7109375" customWidth="1"/>
    <col min="11525" max="11525" width="29.7109375" customWidth="1"/>
    <col min="11526" max="11526" width="25.85546875" customWidth="1"/>
    <col min="11527" max="11527" width="14.140625" customWidth="1"/>
    <col min="11777" max="11777" width="6.28515625" customWidth="1"/>
    <col min="11778" max="11778" width="33.42578125" customWidth="1"/>
    <col min="11779" max="11779" width="12.28515625" customWidth="1"/>
    <col min="11780" max="11780" width="27.7109375" customWidth="1"/>
    <col min="11781" max="11781" width="29.7109375" customWidth="1"/>
    <col min="11782" max="11782" width="25.85546875" customWidth="1"/>
    <col min="11783" max="11783" width="14.140625" customWidth="1"/>
    <col min="12033" max="12033" width="6.28515625" customWidth="1"/>
    <col min="12034" max="12034" width="33.42578125" customWidth="1"/>
    <col min="12035" max="12035" width="12.28515625" customWidth="1"/>
    <col min="12036" max="12036" width="27.7109375" customWidth="1"/>
    <col min="12037" max="12037" width="29.7109375" customWidth="1"/>
    <col min="12038" max="12038" width="25.85546875" customWidth="1"/>
    <col min="12039" max="12039" width="14.140625" customWidth="1"/>
    <col min="12289" max="12289" width="6.28515625" customWidth="1"/>
    <col min="12290" max="12290" width="33.42578125" customWidth="1"/>
    <col min="12291" max="12291" width="12.28515625" customWidth="1"/>
    <col min="12292" max="12292" width="27.7109375" customWidth="1"/>
    <col min="12293" max="12293" width="29.7109375" customWidth="1"/>
    <col min="12294" max="12294" width="25.85546875" customWidth="1"/>
    <col min="12295" max="12295" width="14.140625" customWidth="1"/>
    <col min="12545" max="12545" width="6.28515625" customWidth="1"/>
    <col min="12546" max="12546" width="33.42578125" customWidth="1"/>
    <col min="12547" max="12547" width="12.28515625" customWidth="1"/>
    <col min="12548" max="12548" width="27.7109375" customWidth="1"/>
    <col min="12549" max="12549" width="29.7109375" customWidth="1"/>
    <col min="12550" max="12550" width="25.85546875" customWidth="1"/>
    <col min="12551" max="12551" width="14.140625" customWidth="1"/>
    <col min="12801" max="12801" width="6.28515625" customWidth="1"/>
    <col min="12802" max="12802" width="33.42578125" customWidth="1"/>
    <col min="12803" max="12803" width="12.28515625" customWidth="1"/>
    <col min="12804" max="12804" width="27.7109375" customWidth="1"/>
    <col min="12805" max="12805" width="29.7109375" customWidth="1"/>
    <col min="12806" max="12806" width="25.85546875" customWidth="1"/>
    <col min="12807" max="12807" width="14.140625" customWidth="1"/>
    <col min="13057" max="13057" width="6.28515625" customWidth="1"/>
    <col min="13058" max="13058" width="33.42578125" customWidth="1"/>
    <col min="13059" max="13059" width="12.28515625" customWidth="1"/>
    <col min="13060" max="13060" width="27.7109375" customWidth="1"/>
    <col min="13061" max="13061" width="29.7109375" customWidth="1"/>
    <col min="13062" max="13062" width="25.85546875" customWidth="1"/>
    <col min="13063" max="13063" width="14.140625" customWidth="1"/>
    <col min="13313" max="13313" width="6.28515625" customWidth="1"/>
    <col min="13314" max="13314" width="33.42578125" customWidth="1"/>
    <col min="13315" max="13315" width="12.28515625" customWidth="1"/>
    <col min="13316" max="13316" width="27.7109375" customWidth="1"/>
    <col min="13317" max="13317" width="29.7109375" customWidth="1"/>
    <col min="13318" max="13318" width="25.85546875" customWidth="1"/>
    <col min="13319" max="13319" width="14.140625" customWidth="1"/>
    <col min="13569" max="13569" width="6.28515625" customWidth="1"/>
    <col min="13570" max="13570" width="33.42578125" customWidth="1"/>
    <col min="13571" max="13571" width="12.28515625" customWidth="1"/>
    <col min="13572" max="13572" width="27.7109375" customWidth="1"/>
    <col min="13573" max="13573" width="29.7109375" customWidth="1"/>
    <col min="13574" max="13574" width="25.85546875" customWidth="1"/>
    <col min="13575" max="13575" width="14.140625" customWidth="1"/>
    <col min="13825" max="13825" width="6.28515625" customWidth="1"/>
    <col min="13826" max="13826" width="33.42578125" customWidth="1"/>
    <col min="13827" max="13827" width="12.28515625" customWidth="1"/>
    <col min="13828" max="13828" width="27.7109375" customWidth="1"/>
    <col min="13829" max="13829" width="29.7109375" customWidth="1"/>
    <col min="13830" max="13830" width="25.85546875" customWidth="1"/>
    <col min="13831" max="13831" width="14.140625" customWidth="1"/>
    <col min="14081" max="14081" width="6.28515625" customWidth="1"/>
    <col min="14082" max="14082" width="33.42578125" customWidth="1"/>
    <col min="14083" max="14083" width="12.28515625" customWidth="1"/>
    <col min="14084" max="14084" width="27.7109375" customWidth="1"/>
    <col min="14085" max="14085" width="29.7109375" customWidth="1"/>
    <col min="14086" max="14086" width="25.85546875" customWidth="1"/>
    <col min="14087" max="14087" width="14.140625" customWidth="1"/>
    <col min="14337" max="14337" width="6.28515625" customWidth="1"/>
    <col min="14338" max="14338" width="33.42578125" customWidth="1"/>
    <col min="14339" max="14339" width="12.28515625" customWidth="1"/>
    <col min="14340" max="14340" width="27.7109375" customWidth="1"/>
    <col min="14341" max="14341" width="29.7109375" customWidth="1"/>
    <col min="14342" max="14342" width="25.85546875" customWidth="1"/>
    <col min="14343" max="14343" width="14.140625" customWidth="1"/>
    <col min="14593" max="14593" width="6.28515625" customWidth="1"/>
    <col min="14594" max="14594" width="33.42578125" customWidth="1"/>
    <col min="14595" max="14595" width="12.28515625" customWidth="1"/>
    <col min="14596" max="14596" width="27.7109375" customWidth="1"/>
    <col min="14597" max="14597" width="29.7109375" customWidth="1"/>
    <col min="14598" max="14598" width="25.85546875" customWidth="1"/>
    <col min="14599" max="14599" width="14.140625" customWidth="1"/>
    <col min="14849" max="14849" width="6.28515625" customWidth="1"/>
    <col min="14850" max="14850" width="33.42578125" customWidth="1"/>
    <col min="14851" max="14851" width="12.28515625" customWidth="1"/>
    <col min="14852" max="14852" width="27.7109375" customWidth="1"/>
    <col min="14853" max="14853" width="29.7109375" customWidth="1"/>
    <col min="14854" max="14854" width="25.85546875" customWidth="1"/>
    <col min="14855" max="14855" width="14.140625" customWidth="1"/>
    <col min="15105" max="15105" width="6.28515625" customWidth="1"/>
    <col min="15106" max="15106" width="33.42578125" customWidth="1"/>
    <col min="15107" max="15107" width="12.28515625" customWidth="1"/>
    <col min="15108" max="15108" width="27.7109375" customWidth="1"/>
    <col min="15109" max="15109" width="29.7109375" customWidth="1"/>
    <col min="15110" max="15110" width="25.85546875" customWidth="1"/>
    <col min="15111" max="15111" width="14.140625" customWidth="1"/>
    <col min="15361" max="15361" width="6.28515625" customWidth="1"/>
    <col min="15362" max="15362" width="33.42578125" customWidth="1"/>
    <col min="15363" max="15363" width="12.28515625" customWidth="1"/>
    <col min="15364" max="15364" width="27.7109375" customWidth="1"/>
    <col min="15365" max="15365" width="29.7109375" customWidth="1"/>
    <col min="15366" max="15366" width="25.85546875" customWidth="1"/>
    <col min="15367" max="15367" width="14.140625" customWidth="1"/>
    <col min="15617" max="15617" width="6.28515625" customWidth="1"/>
    <col min="15618" max="15618" width="33.42578125" customWidth="1"/>
    <col min="15619" max="15619" width="12.28515625" customWidth="1"/>
    <col min="15620" max="15620" width="27.7109375" customWidth="1"/>
    <col min="15621" max="15621" width="29.7109375" customWidth="1"/>
    <col min="15622" max="15622" width="25.85546875" customWidth="1"/>
    <col min="15623" max="15623" width="14.140625" customWidth="1"/>
    <col min="15873" max="15873" width="6.28515625" customWidth="1"/>
    <col min="15874" max="15874" width="33.42578125" customWidth="1"/>
    <col min="15875" max="15875" width="12.28515625" customWidth="1"/>
    <col min="15876" max="15876" width="27.7109375" customWidth="1"/>
    <col min="15877" max="15877" width="29.7109375" customWidth="1"/>
    <col min="15878" max="15878" width="25.85546875" customWidth="1"/>
    <col min="15879" max="15879" width="14.140625" customWidth="1"/>
    <col min="16129" max="16129" width="6.28515625" customWidth="1"/>
    <col min="16130" max="16130" width="33.42578125" customWidth="1"/>
    <col min="16131" max="16131" width="12.28515625" customWidth="1"/>
    <col min="16132" max="16132" width="27.7109375" customWidth="1"/>
    <col min="16133" max="16133" width="29.7109375" customWidth="1"/>
    <col min="16134" max="16134" width="25.85546875" customWidth="1"/>
    <col min="16135" max="16135" width="14.140625" customWidth="1"/>
  </cols>
  <sheetData>
    <row r="1" spans="1:7" x14ac:dyDescent="0.25">
      <c r="A1" s="1"/>
      <c r="B1" s="1"/>
      <c r="C1" s="1"/>
      <c r="D1" s="1"/>
      <c r="F1" s="3" t="s">
        <v>0</v>
      </c>
      <c r="G1" s="4"/>
    </row>
    <row r="2" spans="1:7" x14ac:dyDescent="0.25">
      <c r="A2" s="1"/>
      <c r="B2" s="1"/>
      <c r="C2" s="1"/>
      <c r="D2" s="1"/>
      <c r="F2" s="3" t="s">
        <v>1</v>
      </c>
      <c r="G2" s="4"/>
    </row>
    <row r="3" spans="1:7" x14ac:dyDescent="0.25">
      <c r="A3" s="1"/>
      <c r="B3" s="1"/>
      <c r="C3" s="1"/>
      <c r="D3" s="1"/>
      <c r="F3" s="3" t="s">
        <v>2</v>
      </c>
      <c r="G3" s="4"/>
    </row>
    <row r="4" spans="1:7" x14ac:dyDescent="0.25">
      <c r="A4" s="1"/>
      <c r="B4" s="1"/>
      <c r="C4" s="1"/>
      <c r="D4" s="1"/>
      <c r="F4" s="3" t="s">
        <v>3</v>
      </c>
      <c r="G4" s="4"/>
    </row>
    <row r="5" spans="1:7" ht="45" x14ac:dyDescent="0.25">
      <c r="A5" s="5"/>
      <c r="B5" s="5"/>
      <c r="C5" s="5"/>
      <c r="D5" s="5"/>
      <c r="F5" s="5" t="s">
        <v>4</v>
      </c>
      <c r="G5" s="4"/>
    </row>
    <row r="6" spans="1:7" ht="15" x14ac:dyDescent="0.25">
      <c r="A6" s="6"/>
      <c r="B6" s="6"/>
      <c r="C6" s="6"/>
      <c r="D6" s="6"/>
      <c r="E6" s="7"/>
      <c r="F6" s="8" t="s">
        <v>5</v>
      </c>
      <c r="G6" s="4"/>
    </row>
    <row r="7" spans="1:7" ht="64.5" customHeight="1" x14ac:dyDescent="0.25">
      <c r="A7" s="9" t="s">
        <v>6</v>
      </c>
      <c r="B7" s="9"/>
      <c r="C7" s="9"/>
      <c r="D7" s="9"/>
      <c r="E7" s="9"/>
      <c r="F7" s="9"/>
      <c r="G7" s="4"/>
    </row>
    <row r="8" spans="1:7" ht="18.75" customHeight="1" x14ac:dyDescent="0.25">
      <c r="A8" s="4"/>
      <c r="B8" s="10" t="s">
        <v>7</v>
      </c>
      <c r="C8" s="10"/>
      <c r="D8" s="10"/>
      <c r="E8" s="10"/>
      <c r="F8" s="10"/>
      <c r="G8" s="4"/>
    </row>
    <row r="9" spans="1:7" ht="20.25" customHeight="1" x14ac:dyDescent="0.25">
      <c r="A9" s="4"/>
      <c r="B9" s="11" t="s">
        <v>8</v>
      </c>
      <c r="C9" s="11"/>
      <c r="D9" s="11"/>
      <c r="E9" s="11"/>
      <c r="F9" s="4"/>
      <c r="G9" s="4"/>
    </row>
    <row r="10" spans="1:7" ht="15" x14ac:dyDescent="0.25">
      <c r="A10" s="4"/>
      <c r="B10" s="4"/>
      <c r="C10" s="4"/>
      <c r="D10" s="4"/>
      <c r="E10" s="4"/>
      <c r="F10" s="4"/>
      <c r="G10" s="4"/>
    </row>
    <row r="11" spans="1:7" ht="15" x14ac:dyDescent="0.25">
      <c r="A11" s="4"/>
      <c r="B11" s="11" t="s">
        <v>9</v>
      </c>
      <c r="C11" s="11"/>
      <c r="D11" s="11"/>
      <c r="E11" s="11"/>
      <c r="F11" s="4"/>
      <c r="G11" s="4"/>
    </row>
    <row r="12" spans="1:7" ht="15" x14ac:dyDescent="0.25">
      <c r="A12" s="4"/>
      <c r="B12" s="4"/>
      <c r="C12" s="4"/>
      <c r="D12" s="4"/>
      <c r="E12" s="4"/>
      <c r="F12" s="4"/>
      <c r="G12" s="4"/>
    </row>
    <row r="13" spans="1:7" x14ac:dyDescent="0.25">
      <c r="A13" s="12" t="s">
        <v>10</v>
      </c>
      <c r="C13" s="13" t="s">
        <v>11</v>
      </c>
      <c r="D13" s="12"/>
      <c r="E13" s="12"/>
      <c r="F13" s="12"/>
      <c r="G13" s="4"/>
    </row>
    <row r="14" spans="1:7" x14ac:dyDescent="0.25">
      <c r="A14" s="12" t="s">
        <v>12</v>
      </c>
      <c r="C14" s="13" t="s">
        <v>13</v>
      </c>
      <c r="D14" s="12"/>
      <c r="E14" s="12"/>
      <c r="F14" s="12"/>
      <c r="G14" s="4"/>
    </row>
    <row r="15" spans="1:7" x14ac:dyDescent="0.25">
      <c r="A15" s="12" t="s">
        <v>14</v>
      </c>
      <c r="C15" s="14" t="s">
        <v>15</v>
      </c>
      <c r="D15" s="12"/>
      <c r="E15" s="12"/>
      <c r="F15" s="12"/>
      <c r="G15" s="4"/>
    </row>
    <row r="16" spans="1:7" x14ac:dyDescent="0.25">
      <c r="A16" s="12" t="s">
        <v>16</v>
      </c>
      <c r="C16" s="14" t="s">
        <v>15</v>
      </c>
      <c r="D16" s="12"/>
      <c r="E16" s="12"/>
      <c r="F16" s="12"/>
      <c r="G16" s="4"/>
    </row>
    <row r="17" spans="1:7" x14ac:dyDescent="0.25">
      <c r="A17" s="12" t="s">
        <v>17</v>
      </c>
      <c r="C17" s="15">
        <v>2540231856</v>
      </c>
      <c r="D17" s="12"/>
      <c r="E17" s="12"/>
      <c r="F17" s="12"/>
      <c r="G17" s="4"/>
    </row>
    <row r="18" spans="1:7" x14ac:dyDescent="0.25">
      <c r="A18" s="12" t="s">
        <v>18</v>
      </c>
      <c r="C18" s="15">
        <v>771001001</v>
      </c>
      <c r="D18" s="12"/>
      <c r="E18" s="12"/>
      <c r="F18" s="12"/>
      <c r="G18" s="4"/>
    </row>
    <row r="19" spans="1:7" x14ac:dyDescent="0.25">
      <c r="A19" s="12" t="s">
        <v>19</v>
      </c>
      <c r="C19" s="16" t="s">
        <v>20</v>
      </c>
      <c r="D19" s="12"/>
      <c r="E19" s="12"/>
      <c r="F19" s="12"/>
      <c r="G19" s="4"/>
    </row>
    <row r="20" spans="1:7" x14ac:dyDescent="0.25">
      <c r="A20" s="12" t="s">
        <v>21</v>
      </c>
      <c r="C20" s="17" t="s">
        <v>22</v>
      </c>
      <c r="D20" s="12"/>
      <c r="E20" s="12"/>
      <c r="F20" s="12"/>
      <c r="G20" s="4"/>
    </row>
    <row r="21" spans="1:7" x14ac:dyDescent="0.25">
      <c r="A21" s="12" t="s">
        <v>23</v>
      </c>
      <c r="C21" s="16" t="s">
        <v>24</v>
      </c>
      <c r="E21" s="12"/>
      <c r="F21" s="12"/>
      <c r="G21" s="4"/>
    </row>
    <row r="22" spans="1:7" x14ac:dyDescent="0.25">
      <c r="A22" s="12" t="s">
        <v>25</v>
      </c>
      <c r="C22" s="16" t="s">
        <v>24</v>
      </c>
      <c r="D22" s="12"/>
      <c r="E22" s="12"/>
      <c r="F22" s="12"/>
      <c r="G22" s="4"/>
    </row>
    <row r="24" spans="1:7" ht="16.5" x14ac:dyDescent="0.25">
      <c r="A24" s="18" t="s">
        <v>26</v>
      </c>
      <c r="B24" s="19"/>
      <c r="C24" s="19"/>
      <c r="D24" s="19"/>
      <c r="E24" s="19"/>
      <c r="F24" s="19"/>
    </row>
    <row r="26" spans="1:7" ht="65.25" customHeight="1" x14ac:dyDescent="0.2">
      <c r="A26" s="20" t="s">
        <v>27</v>
      </c>
      <c r="B26" s="20" t="s">
        <v>28</v>
      </c>
      <c r="C26" s="20" t="s">
        <v>29</v>
      </c>
      <c r="D26" s="21" t="s">
        <v>30</v>
      </c>
      <c r="E26" s="21" t="s">
        <v>31</v>
      </c>
      <c r="F26" s="21" t="s">
        <v>32</v>
      </c>
      <c r="G26" s="22"/>
    </row>
    <row r="27" spans="1:7" ht="30.75" customHeight="1" x14ac:dyDescent="0.25">
      <c r="A27" s="18" t="s">
        <v>33</v>
      </c>
      <c r="B27" s="19"/>
      <c r="C27" s="19"/>
      <c r="D27" s="19"/>
      <c r="E27" s="19"/>
      <c r="F27" s="19"/>
      <c r="G27" s="22"/>
    </row>
    <row r="28" spans="1:7" ht="31.5" x14ac:dyDescent="0.25">
      <c r="A28" s="23" t="s">
        <v>34</v>
      </c>
      <c r="B28" s="24" t="s">
        <v>35</v>
      </c>
      <c r="C28" s="25"/>
      <c r="D28" s="25"/>
      <c r="E28" s="25"/>
      <c r="F28" s="25"/>
      <c r="G28" s="22"/>
    </row>
    <row r="29" spans="1:7" ht="33.75" customHeight="1" x14ac:dyDescent="0.2">
      <c r="A29" s="26" t="s">
        <v>36</v>
      </c>
      <c r="B29" s="27" t="s">
        <v>37</v>
      </c>
      <c r="C29" s="21" t="s">
        <v>38</v>
      </c>
      <c r="D29" s="28">
        <v>742741</v>
      </c>
      <c r="E29" s="28">
        <f>E44+21064.3*2.50281+112081.8*2.47875</f>
        <v>717058.73243300011</v>
      </c>
      <c r="F29" s="28">
        <f>'[1]Смета 2025'!W70+'[1]Тариф план '!K7*'[1]Тариф план '!P7</f>
        <v>2548354.8907845728</v>
      </c>
      <c r="G29" s="29"/>
    </row>
    <row r="30" spans="1:7" ht="36" customHeight="1" x14ac:dyDescent="0.2">
      <c r="A30" s="26" t="s">
        <v>39</v>
      </c>
      <c r="B30" s="27" t="s">
        <v>40</v>
      </c>
      <c r="C30" s="21" t="s">
        <v>38</v>
      </c>
      <c r="D30" s="28">
        <v>-73777</v>
      </c>
      <c r="E30" s="28">
        <f>E52</f>
        <v>29508.51</v>
      </c>
      <c r="F30" s="28">
        <f>'[1]Смета 2025'!W49</f>
        <v>109581.43</v>
      </c>
      <c r="G30" s="29"/>
    </row>
    <row r="31" spans="1:7" ht="46.5" customHeight="1" x14ac:dyDescent="0.2">
      <c r="A31" s="26" t="s">
        <v>41</v>
      </c>
      <c r="B31" s="30" t="s">
        <v>42</v>
      </c>
      <c r="C31" s="21" t="s">
        <v>38</v>
      </c>
      <c r="D31" s="31"/>
      <c r="E31" s="31"/>
      <c r="F31" s="32"/>
      <c r="G31" s="29"/>
    </row>
    <row r="32" spans="1:7" ht="33.75" customHeight="1" x14ac:dyDescent="0.2">
      <c r="A32" s="26" t="s">
        <v>43</v>
      </c>
      <c r="B32" s="27" t="s">
        <v>44</v>
      </c>
      <c r="C32" s="21" t="s">
        <v>38</v>
      </c>
      <c r="D32" s="33">
        <v>-54579</v>
      </c>
      <c r="E32" s="33">
        <f>E30</f>
        <v>29508.51</v>
      </c>
      <c r="F32" s="33">
        <f>'[1]Смета 2025'!W49</f>
        <v>109581.43</v>
      </c>
      <c r="G32" s="29"/>
    </row>
    <row r="33" spans="1:8" ht="31.5" x14ac:dyDescent="0.2">
      <c r="A33" s="26" t="s">
        <v>45</v>
      </c>
      <c r="B33" s="30" t="s">
        <v>46</v>
      </c>
      <c r="C33" s="21"/>
      <c r="D33" s="31"/>
      <c r="E33" s="31"/>
      <c r="F33" s="31"/>
      <c r="G33" s="29"/>
    </row>
    <row r="34" spans="1:8" ht="96" customHeight="1" x14ac:dyDescent="0.2">
      <c r="A34" s="26" t="s">
        <v>47</v>
      </c>
      <c r="B34" s="30" t="s">
        <v>48</v>
      </c>
      <c r="C34" s="21" t="s">
        <v>49</v>
      </c>
      <c r="D34" s="33">
        <f>D30/D29*100</f>
        <v>-9.9330722284080188</v>
      </c>
      <c r="E34" s="33">
        <f>E30/E29*100</f>
        <v>4.1152152069715138</v>
      </c>
      <c r="F34" s="33">
        <f>F30/F29*100</f>
        <v>4.3000851410559493</v>
      </c>
      <c r="G34" s="29"/>
    </row>
    <row r="35" spans="1:8" ht="30.75" customHeight="1" x14ac:dyDescent="0.2">
      <c r="A35" s="26" t="s">
        <v>50</v>
      </c>
      <c r="B35" s="30" t="s">
        <v>51</v>
      </c>
      <c r="C35" s="21"/>
      <c r="D35" s="31"/>
      <c r="E35" s="31"/>
      <c r="F35" s="31"/>
      <c r="G35" s="29"/>
    </row>
    <row r="36" spans="1:8" ht="54" customHeight="1" x14ac:dyDescent="0.2">
      <c r="A36" s="26" t="s">
        <v>52</v>
      </c>
      <c r="B36" s="30" t="s">
        <v>53</v>
      </c>
      <c r="C36" s="21" t="s">
        <v>54</v>
      </c>
      <c r="D36" s="31"/>
      <c r="E36" s="31"/>
      <c r="F36" s="31"/>
      <c r="G36" s="29"/>
    </row>
    <row r="37" spans="1:8" ht="36" customHeight="1" x14ac:dyDescent="0.2">
      <c r="A37" s="26" t="s">
        <v>55</v>
      </c>
      <c r="B37" s="30" t="s">
        <v>56</v>
      </c>
      <c r="C37" s="21" t="s">
        <v>57</v>
      </c>
      <c r="D37" s="31"/>
      <c r="E37" s="31"/>
      <c r="F37" s="31"/>
      <c r="G37" s="29"/>
    </row>
    <row r="38" spans="1:8" ht="18.75" x14ac:dyDescent="0.25">
      <c r="A38" s="34" t="s">
        <v>58</v>
      </c>
      <c r="B38" s="35" t="s">
        <v>59</v>
      </c>
      <c r="C38" s="20" t="s">
        <v>54</v>
      </c>
      <c r="D38" s="36">
        <v>20.056999999999999</v>
      </c>
      <c r="E38" s="37">
        <v>20.056999999999999</v>
      </c>
      <c r="F38" s="36">
        <f>'[1]Тариф план '!C7+2.4</f>
        <v>856.59500000000003</v>
      </c>
    </row>
    <row r="39" spans="1:8" ht="50.25" x14ac:dyDescent="0.2">
      <c r="A39" s="26" t="s">
        <v>60</v>
      </c>
      <c r="B39" s="38" t="s">
        <v>61</v>
      </c>
      <c r="C39" s="20" t="s">
        <v>62</v>
      </c>
      <c r="D39" s="33">
        <f>'[1]тариф факт 2023'!L9</f>
        <v>503463.44533000002</v>
      </c>
      <c r="E39" s="33">
        <v>565969.01699999999</v>
      </c>
      <c r="F39" s="39">
        <f>'[1]Тариф план '!L7</f>
        <v>1005949.576</v>
      </c>
      <c r="G39" s="40"/>
      <c r="H39" s="40"/>
    </row>
    <row r="40" spans="1:8" ht="66" x14ac:dyDescent="0.2">
      <c r="A40" s="26" t="s">
        <v>63</v>
      </c>
      <c r="B40" s="38" t="s">
        <v>64</v>
      </c>
      <c r="C40" s="20" t="s">
        <v>65</v>
      </c>
      <c r="D40" s="33"/>
      <c r="E40" s="33"/>
      <c r="F40" s="33"/>
      <c r="G40" s="29"/>
    </row>
    <row r="41" spans="1:8" ht="31.5" x14ac:dyDescent="0.2">
      <c r="A41" s="26" t="s">
        <v>66</v>
      </c>
      <c r="B41" s="38" t="s">
        <v>67</v>
      </c>
      <c r="C41" s="20" t="s">
        <v>49</v>
      </c>
      <c r="D41" s="33">
        <v>17.87</v>
      </c>
      <c r="E41" s="41">
        <v>16.53</v>
      </c>
      <c r="F41" s="41">
        <v>16.53</v>
      </c>
      <c r="G41" s="29"/>
    </row>
    <row r="42" spans="1:8" ht="66" x14ac:dyDescent="0.2">
      <c r="A42" s="26" t="s">
        <v>68</v>
      </c>
      <c r="B42" s="38" t="s">
        <v>69</v>
      </c>
      <c r="C42" s="20"/>
      <c r="D42" s="31"/>
      <c r="E42" s="42"/>
      <c r="F42" s="42"/>
      <c r="G42" s="29"/>
    </row>
    <row r="43" spans="1:8" ht="81.75" x14ac:dyDescent="0.2">
      <c r="A43" s="26" t="s">
        <v>70</v>
      </c>
      <c r="B43" s="38" t="s">
        <v>71</v>
      </c>
      <c r="C43" s="20" t="s">
        <v>57</v>
      </c>
      <c r="D43" s="31"/>
      <c r="E43" s="31"/>
      <c r="F43" s="31"/>
      <c r="G43" s="29"/>
    </row>
    <row r="44" spans="1:8" ht="63" x14ac:dyDescent="0.2">
      <c r="A44" s="26" t="s">
        <v>72</v>
      </c>
      <c r="B44" s="30" t="s">
        <v>73</v>
      </c>
      <c r="C44" s="21"/>
      <c r="D44" s="33">
        <f>'[1]смета факт 2023'!Q62</f>
        <v>544867.31508680247</v>
      </c>
      <c r="E44" s="33">
        <v>386516.03</v>
      </c>
      <c r="F44" s="33">
        <f>'[1]Смета 2025'!W70</f>
        <v>1889754.2296822481</v>
      </c>
      <c r="G44" s="43"/>
    </row>
    <row r="45" spans="1:8" ht="83.25" customHeight="1" x14ac:dyDescent="0.2">
      <c r="A45" s="26" t="s">
        <v>74</v>
      </c>
      <c r="B45" s="38" t="s">
        <v>75</v>
      </c>
      <c r="C45" s="20" t="s">
        <v>38</v>
      </c>
      <c r="D45" s="33">
        <f>'[1]смета факт 2023'!Q33</f>
        <v>356101.26508680242</v>
      </c>
      <c r="E45" s="33">
        <v>271599.64601209702</v>
      </c>
      <c r="F45" s="33">
        <f>'[1]Смета 2025'!W33</f>
        <v>716168.8487346184</v>
      </c>
      <c r="G45" s="29"/>
    </row>
    <row r="46" spans="1:8" x14ac:dyDescent="0.2">
      <c r="A46" s="26"/>
      <c r="B46" s="30" t="s">
        <v>76</v>
      </c>
      <c r="C46" s="21"/>
      <c r="D46" s="31"/>
      <c r="E46" s="28"/>
      <c r="F46" s="28"/>
      <c r="G46" s="29"/>
    </row>
    <row r="47" spans="1:8" x14ac:dyDescent="0.2">
      <c r="A47" s="26"/>
      <c r="B47" s="30" t="s">
        <v>77</v>
      </c>
      <c r="C47" s="21"/>
      <c r="D47" s="33">
        <f>'[1]смета факт 2023'!Q13</f>
        <v>195630.32454216792</v>
      </c>
      <c r="E47" s="33">
        <v>179534.98093820701</v>
      </c>
      <c r="F47" s="33">
        <f>'[1]Смета 2025'!W13</f>
        <v>473385.92695852136</v>
      </c>
      <c r="G47" s="29"/>
    </row>
    <row r="48" spans="1:8" x14ac:dyDescent="0.2">
      <c r="A48" s="26"/>
      <c r="B48" s="30" t="s">
        <v>78</v>
      </c>
      <c r="C48" s="21"/>
      <c r="D48" s="31"/>
      <c r="E48" s="28"/>
      <c r="F48" s="28"/>
      <c r="G48" s="29"/>
    </row>
    <row r="49" spans="1:7" x14ac:dyDescent="0.2">
      <c r="A49" s="26"/>
      <c r="B49" s="30" t="s">
        <v>79</v>
      </c>
      <c r="C49" s="21"/>
      <c r="D49" s="28">
        <f>'[1]смета факт 2023'!Q8</f>
        <v>86814.395684634525</v>
      </c>
      <c r="E49" s="28">
        <v>51398.059537006899</v>
      </c>
      <c r="F49" s="28">
        <f>'[1]Смета 2025'!W8</f>
        <v>135522.94733477791</v>
      </c>
      <c r="G49" s="29"/>
    </row>
    <row r="50" spans="1:7" ht="76.5" customHeight="1" x14ac:dyDescent="0.2">
      <c r="A50" s="26" t="s">
        <v>80</v>
      </c>
      <c r="B50" s="38" t="s">
        <v>81</v>
      </c>
      <c r="C50" s="20" t="s">
        <v>38</v>
      </c>
      <c r="D50" s="33">
        <f>'[1]смета факт 2023'!Q49-'[1]смета факт 2023'!Q46</f>
        <v>177241.63999999998</v>
      </c>
      <c r="E50" s="33">
        <v>107260.69</v>
      </c>
      <c r="F50" s="33">
        <f>'[1]Смета 2025'!W53-'[1]Смета 2025'!W48</f>
        <v>924333.94</v>
      </c>
      <c r="G50" s="29"/>
    </row>
    <row r="51" spans="1:7" ht="47.25" x14ac:dyDescent="0.2">
      <c r="A51" s="26" t="s">
        <v>82</v>
      </c>
      <c r="B51" s="30" t="s">
        <v>83</v>
      </c>
      <c r="C51" s="21" t="s">
        <v>38</v>
      </c>
      <c r="D51" s="33">
        <f>'[1]смета факт 2023'!Q59</f>
        <v>23405.442493333336</v>
      </c>
      <c r="E51" s="33">
        <v>8965.56</v>
      </c>
      <c r="F51" s="33">
        <f>'[1]Смета 2025'!W64</f>
        <v>45822.899999999994</v>
      </c>
      <c r="G51" s="29"/>
    </row>
    <row r="52" spans="1:7" ht="31.5" x14ac:dyDescent="0.2">
      <c r="A52" s="26" t="s">
        <v>84</v>
      </c>
      <c r="B52" s="30" t="s">
        <v>85</v>
      </c>
      <c r="C52" s="21" t="s">
        <v>38</v>
      </c>
      <c r="D52" s="33">
        <f>'[1]смета факт 2023'!Q46</f>
        <v>11524.41</v>
      </c>
      <c r="E52" s="33">
        <v>29508.51</v>
      </c>
      <c r="F52" s="33">
        <f>'[1]Смета 2025'!W48</f>
        <v>109581.43</v>
      </c>
      <c r="G52" s="29"/>
    </row>
    <row r="53" spans="1:7" ht="63" x14ac:dyDescent="0.2">
      <c r="A53" s="26" t="s">
        <v>86</v>
      </c>
      <c r="B53" s="30" t="s">
        <v>87</v>
      </c>
      <c r="C53" s="21"/>
      <c r="D53" s="44" t="s">
        <v>88</v>
      </c>
      <c r="E53" s="45"/>
      <c r="F53" s="46"/>
      <c r="G53" s="29"/>
    </row>
    <row r="54" spans="1:7" ht="18.75" x14ac:dyDescent="0.2">
      <c r="A54" s="47" t="s">
        <v>89</v>
      </c>
      <c r="B54" s="30" t="s">
        <v>90</v>
      </c>
      <c r="C54" s="21" t="s">
        <v>91</v>
      </c>
      <c r="D54" s="48">
        <f>[1]ПР!D7</f>
        <v>10189.216346153842</v>
      </c>
      <c r="E54" s="48">
        <v>10384.01</v>
      </c>
      <c r="F54" s="48">
        <f>'[1]УЕ  (2)'!EI49</f>
        <v>31775.013941999998</v>
      </c>
      <c r="G54" s="29"/>
    </row>
    <row r="55" spans="1:7" ht="50.25" x14ac:dyDescent="0.2">
      <c r="A55" s="26" t="s">
        <v>92</v>
      </c>
      <c r="B55" s="30" t="s">
        <v>93</v>
      </c>
      <c r="C55" s="21" t="s">
        <v>94</v>
      </c>
      <c r="D55" s="33">
        <f>D45/D54</f>
        <v>34.948837377589022</v>
      </c>
      <c r="E55" s="33">
        <f>E45/E54</f>
        <v>26.155564758903065</v>
      </c>
      <c r="F55" s="33">
        <f>F45/F54</f>
        <v>22.538742234444506</v>
      </c>
      <c r="G55" s="29"/>
    </row>
    <row r="56" spans="1:7" ht="63" x14ac:dyDescent="0.2">
      <c r="A56" s="26" t="s">
        <v>95</v>
      </c>
      <c r="B56" s="30" t="s">
        <v>96</v>
      </c>
      <c r="C56" s="21"/>
      <c r="D56" s="31"/>
      <c r="E56" s="31"/>
      <c r="F56" s="31"/>
      <c r="G56" s="29"/>
    </row>
    <row r="57" spans="1:7" ht="31.5" x14ac:dyDescent="0.2">
      <c r="A57" s="26" t="s">
        <v>97</v>
      </c>
      <c r="B57" s="30" t="s">
        <v>98</v>
      </c>
      <c r="C57" s="21" t="s">
        <v>99</v>
      </c>
      <c r="D57" s="48">
        <v>300</v>
      </c>
      <c r="E57" s="28">
        <v>300</v>
      </c>
      <c r="F57" s="28">
        <f>'[1]Смета 2025'!W14</f>
        <v>839</v>
      </c>
      <c r="G57" s="29"/>
    </row>
    <row r="58" spans="1:7" ht="47.25" x14ac:dyDescent="0.2">
      <c r="A58" s="26" t="s">
        <v>100</v>
      </c>
      <c r="B58" s="30" t="s">
        <v>101</v>
      </c>
      <c r="C58" s="21" t="s">
        <v>102</v>
      </c>
      <c r="D58" s="28">
        <f>'[1]смета факт 2023'!Q15/1000</f>
        <v>54.341756817268859</v>
      </c>
      <c r="E58" s="28">
        <f>E47/12/E57</f>
        <v>49.870828038390833</v>
      </c>
      <c r="F58" s="28">
        <f>F47/12/F57</f>
        <v>47.018864417811024</v>
      </c>
      <c r="G58" s="29"/>
    </row>
    <row r="59" spans="1:7" ht="47.25" x14ac:dyDescent="0.2">
      <c r="A59" s="26" t="s">
        <v>103</v>
      </c>
      <c r="B59" s="30" t="s">
        <v>104</v>
      </c>
      <c r="C59" s="21"/>
      <c r="D59" s="41" t="s">
        <v>105</v>
      </c>
      <c r="E59" s="37" t="s">
        <v>105</v>
      </c>
      <c r="F59" s="37" t="s">
        <v>105</v>
      </c>
      <c r="G59" s="29"/>
    </row>
    <row r="60" spans="1:7" ht="47.25" x14ac:dyDescent="0.2">
      <c r="A60" s="26" t="s">
        <v>106</v>
      </c>
      <c r="B60" s="30" t="s">
        <v>107</v>
      </c>
      <c r="C60" s="21" t="s">
        <v>38</v>
      </c>
      <c r="D60" s="37">
        <v>500</v>
      </c>
      <c r="E60" s="37">
        <v>500</v>
      </c>
      <c r="F60" s="37">
        <v>500</v>
      </c>
      <c r="G60" s="29"/>
    </row>
    <row r="61" spans="1:7" ht="78.75" x14ac:dyDescent="0.2">
      <c r="A61" s="26" t="s">
        <v>108</v>
      </c>
      <c r="B61" s="30" t="s">
        <v>109</v>
      </c>
      <c r="C61" s="21" t="s">
        <v>38</v>
      </c>
      <c r="D61" s="49"/>
      <c r="E61" s="31"/>
      <c r="F61" s="31"/>
      <c r="G61" s="29"/>
    </row>
    <row r="62" spans="1:7" x14ac:dyDescent="0.2">
      <c r="A62" s="50" t="s">
        <v>110</v>
      </c>
      <c r="B62" s="51"/>
      <c r="C62" s="51"/>
      <c r="D62" s="51"/>
      <c r="E62" s="51"/>
      <c r="F62" s="51"/>
      <c r="G62" s="51"/>
    </row>
    <row r="63" spans="1:7" x14ac:dyDescent="0.2">
      <c r="A63" s="50" t="s">
        <v>111</v>
      </c>
      <c r="B63" s="51"/>
      <c r="C63" s="51"/>
      <c r="D63" s="51"/>
      <c r="E63" s="51"/>
      <c r="F63" s="51"/>
      <c r="G63" s="51"/>
    </row>
    <row r="64" spans="1:7" x14ac:dyDescent="0.2">
      <c r="A64" s="50" t="s">
        <v>112</v>
      </c>
      <c r="B64" s="51"/>
      <c r="C64" s="51"/>
      <c r="D64" s="51"/>
      <c r="E64" s="51"/>
      <c r="F64" s="51"/>
      <c r="G64" s="51"/>
    </row>
    <row r="65" spans="1:7" x14ac:dyDescent="0.2">
      <c r="A65" s="50" t="s">
        <v>113</v>
      </c>
      <c r="B65" s="51"/>
      <c r="C65" s="51"/>
      <c r="D65" s="51"/>
      <c r="E65" s="51"/>
      <c r="F65" s="51"/>
      <c r="G65" s="51"/>
    </row>
  </sheetData>
  <mergeCells count="7">
    <mergeCell ref="D53:F53"/>
    <mergeCell ref="A7:F7"/>
    <mergeCell ref="B8:F8"/>
    <mergeCell ref="B9:E9"/>
    <mergeCell ref="B11:E11"/>
    <mergeCell ref="A24:F24"/>
    <mergeCell ref="A27:F27"/>
  </mergeCells>
  <hyperlinks>
    <hyperlink ref="C20" r:id="rId1" xr:uid="{D913F637-04BB-4BD8-A014-8E1145890458}"/>
  </hyperlinks>
  <pageMargins left="0.70866141732283472" right="0.70866141732283472" top="0.74803149606299213" bottom="0.74803149606299213" header="0.31496062992125984" footer="0.31496062992125984"/>
  <pageSetup paperSize="9" scale="59"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3EF3-697C-4555-AC70-2AEAF3D6C2A7}">
  <sheetPr>
    <pageSetUpPr fitToPage="1"/>
  </sheetPr>
  <dimension ref="A4:J52"/>
  <sheetViews>
    <sheetView topLeftCell="A7" zoomScaleNormal="100" workbookViewId="0">
      <pane xSplit="2" ySplit="2" topLeftCell="C36" activePane="bottomRight" state="frozen"/>
      <selection activeCell="D29" sqref="D29"/>
      <selection pane="topRight" activeCell="D29" sqref="D29"/>
      <selection pane="bottomLeft" activeCell="D29" sqref="D29"/>
      <selection pane="bottomRight" activeCell="D29" sqref="D29"/>
    </sheetView>
  </sheetViews>
  <sheetFormatPr defaultRowHeight="15.75" x14ac:dyDescent="0.25"/>
  <cols>
    <col min="1" max="1" width="7.7109375" style="2" customWidth="1"/>
    <col min="2" max="2" width="45" style="2" customWidth="1"/>
    <col min="3" max="3" width="16.7109375" style="2" customWidth="1"/>
    <col min="4" max="4" width="14.42578125" style="2" customWidth="1"/>
    <col min="5" max="5" width="15.140625" style="2" customWidth="1"/>
    <col min="6" max="6" width="12.85546875" style="2" customWidth="1"/>
    <col min="7" max="7" width="13.85546875" style="2" customWidth="1"/>
    <col min="8" max="9" width="14" style="2" bestFit="1" customWidth="1"/>
    <col min="257" max="257" width="7.7109375" customWidth="1"/>
    <col min="258" max="258" width="45" customWidth="1"/>
    <col min="259" max="259" width="16.7109375" customWidth="1"/>
    <col min="260" max="260" width="14.42578125" customWidth="1"/>
    <col min="261" max="261" width="15.140625" customWidth="1"/>
    <col min="262" max="262" width="12.85546875" customWidth="1"/>
    <col min="263" max="263" width="13.85546875" customWidth="1"/>
    <col min="264" max="265" width="14" bestFit="1" customWidth="1"/>
    <col min="513" max="513" width="7.7109375" customWidth="1"/>
    <col min="514" max="514" width="45" customWidth="1"/>
    <col min="515" max="515" width="16.7109375" customWidth="1"/>
    <col min="516" max="516" width="14.42578125" customWidth="1"/>
    <col min="517" max="517" width="15.140625" customWidth="1"/>
    <col min="518" max="518" width="12.85546875" customWidth="1"/>
    <col min="519" max="519" width="13.85546875" customWidth="1"/>
    <col min="520" max="521" width="14" bestFit="1" customWidth="1"/>
    <col min="769" max="769" width="7.7109375" customWidth="1"/>
    <col min="770" max="770" width="45" customWidth="1"/>
    <col min="771" max="771" width="16.7109375" customWidth="1"/>
    <col min="772" max="772" width="14.42578125" customWidth="1"/>
    <col min="773" max="773" width="15.140625" customWidth="1"/>
    <col min="774" max="774" width="12.85546875" customWidth="1"/>
    <col min="775" max="775" width="13.85546875" customWidth="1"/>
    <col min="776" max="777" width="14" bestFit="1" customWidth="1"/>
    <col min="1025" max="1025" width="7.7109375" customWidth="1"/>
    <col min="1026" max="1026" width="45" customWidth="1"/>
    <col min="1027" max="1027" width="16.7109375" customWidth="1"/>
    <col min="1028" max="1028" width="14.42578125" customWidth="1"/>
    <col min="1029" max="1029" width="15.140625" customWidth="1"/>
    <col min="1030" max="1030" width="12.85546875" customWidth="1"/>
    <col min="1031" max="1031" width="13.85546875" customWidth="1"/>
    <col min="1032" max="1033" width="14" bestFit="1" customWidth="1"/>
    <col min="1281" max="1281" width="7.7109375" customWidth="1"/>
    <col min="1282" max="1282" width="45" customWidth="1"/>
    <col min="1283" max="1283" width="16.7109375" customWidth="1"/>
    <col min="1284" max="1284" width="14.42578125" customWidth="1"/>
    <col min="1285" max="1285" width="15.140625" customWidth="1"/>
    <col min="1286" max="1286" width="12.85546875" customWidth="1"/>
    <col min="1287" max="1287" width="13.85546875" customWidth="1"/>
    <col min="1288" max="1289" width="14" bestFit="1" customWidth="1"/>
    <col min="1537" max="1537" width="7.7109375" customWidth="1"/>
    <col min="1538" max="1538" width="45" customWidth="1"/>
    <col min="1539" max="1539" width="16.7109375" customWidth="1"/>
    <col min="1540" max="1540" width="14.42578125" customWidth="1"/>
    <col min="1541" max="1541" width="15.140625" customWidth="1"/>
    <col min="1542" max="1542" width="12.85546875" customWidth="1"/>
    <col min="1543" max="1543" width="13.85546875" customWidth="1"/>
    <col min="1544" max="1545" width="14" bestFit="1" customWidth="1"/>
    <col min="1793" max="1793" width="7.7109375" customWidth="1"/>
    <col min="1794" max="1794" width="45" customWidth="1"/>
    <col min="1795" max="1795" width="16.7109375" customWidth="1"/>
    <col min="1796" max="1796" width="14.42578125" customWidth="1"/>
    <col min="1797" max="1797" width="15.140625" customWidth="1"/>
    <col min="1798" max="1798" width="12.85546875" customWidth="1"/>
    <col min="1799" max="1799" width="13.85546875" customWidth="1"/>
    <col min="1800" max="1801" width="14" bestFit="1" customWidth="1"/>
    <col min="2049" max="2049" width="7.7109375" customWidth="1"/>
    <col min="2050" max="2050" width="45" customWidth="1"/>
    <col min="2051" max="2051" width="16.7109375" customWidth="1"/>
    <col min="2052" max="2052" width="14.42578125" customWidth="1"/>
    <col min="2053" max="2053" width="15.140625" customWidth="1"/>
    <col min="2054" max="2054" width="12.85546875" customWidth="1"/>
    <col min="2055" max="2055" width="13.85546875" customWidth="1"/>
    <col min="2056" max="2057" width="14" bestFit="1" customWidth="1"/>
    <col min="2305" max="2305" width="7.7109375" customWidth="1"/>
    <col min="2306" max="2306" width="45" customWidth="1"/>
    <col min="2307" max="2307" width="16.7109375" customWidth="1"/>
    <col min="2308" max="2308" width="14.42578125" customWidth="1"/>
    <col min="2309" max="2309" width="15.140625" customWidth="1"/>
    <col min="2310" max="2310" width="12.85546875" customWidth="1"/>
    <col min="2311" max="2311" width="13.85546875" customWidth="1"/>
    <col min="2312" max="2313" width="14" bestFit="1" customWidth="1"/>
    <col min="2561" max="2561" width="7.7109375" customWidth="1"/>
    <col min="2562" max="2562" width="45" customWidth="1"/>
    <col min="2563" max="2563" width="16.7109375" customWidth="1"/>
    <col min="2564" max="2564" width="14.42578125" customWidth="1"/>
    <col min="2565" max="2565" width="15.140625" customWidth="1"/>
    <col min="2566" max="2566" width="12.85546875" customWidth="1"/>
    <col min="2567" max="2567" width="13.85546875" customWidth="1"/>
    <col min="2568" max="2569" width="14" bestFit="1" customWidth="1"/>
    <col min="2817" max="2817" width="7.7109375" customWidth="1"/>
    <col min="2818" max="2818" width="45" customWidth="1"/>
    <col min="2819" max="2819" width="16.7109375" customWidth="1"/>
    <col min="2820" max="2820" width="14.42578125" customWidth="1"/>
    <col min="2821" max="2821" width="15.140625" customWidth="1"/>
    <col min="2822" max="2822" width="12.85546875" customWidth="1"/>
    <col min="2823" max="2823" width="13.85546875" customWidth="1"/>
    <col min="2824" max="2825" width="14" bestFit="1" customWidth="1"/>
    <col min="3073" max="3073" width="7.7109375" customWidth="1"/>
    <col min="3074" max="3074" width="45" customWidth="1"/>
    <col min="3075" max="3075" width="16.7109375" customWidth="1"/>
    <col min="3076" max="3076" width="14.42578125" customWidth="1"/>
    <col min="3077" max="3077" width="15.140625" customWidth="1"/>
    <col min="3078" max="3078" width="12.85546875" customWidth="1"/>
    <col min="3079" max="3079" width="13.85546875" customWidth="1"/>
    <col min="3080" max="3081" width="14" bestFit="1" customWidth="1"/>
    <col min="3329" max="3329" width="7.7109375" customWidth="1"/>
    <col min="3330" max="3330" width="45" customWidth="1"/>
    <col min="3331" max="3331" width="16.7109375" customWidth="1"/>
    <col min="3332" max="3332" width="14.42578125" customWidth="1"/>
    <col min="3333" max="3333" width="15.140625" customWidth="1"/>
    <col min="3334" max="3334" width="12.85546875" customWidth="1"/>
    <col min="3335" max="3335" width="13.85546875" customWidth="1"/>
    <col min="3336" max="3337" width="14" bestFit="1" customWidth="1"/>
    <col min="3585" max="3585" width="7.7109375" customWidth="1"/>
    <col min="3586" max="3586" width="45" customWidth="1"/>
    <col min="3587" max="3587" width="16.7109375" customWidth="1"/>
    <col min="3588" max="3588" width="14.42578125" customWidth="1"/>
    <col min="3589" max="3589" width="15.140625" customWidth="1"/>
    <col min="3590" max="3590" width="12.85546875" customWidth="1"/>
    <col min="3591" max="3591" width="13.85546875" customWidth="1"/>
    <col min="3592" max="3593" width="14" bestFit="1" customWidth="1"/>
    <col min="3841" max="3841" width="7.7109375" customWidth="1"/>
    <col min="3842" max="3842" width="45" customWidth="1"/>
    <col min="3843" max="3843" width="16.7109375" customWidth="1"/>
    <col min="3844" max="3844" width="14.42578125" customWidth="1"/>
    <col min="3845" max="3845" width="15.140625" customWidth="1"/>
    <col min="3846" max="3846" width="12.85546875" customWidth="1"/>
    <col min="3847" max="3847" width="13.85546875" customWidth="1"/>
    <col min="3848" max="3849" width="14" bestFit="1" customWidth="1"/>
    <col min="4097" max="4097" width="7.7109375" customWidth="1"/>
    <col min="4098" max="4098" width="45" customWidth="1"/>
    <col min="4099" max="4099" width="16.7109375" customWidth="1"/>
    <col min="4100" max="4100" width="14.42578125" customWidth="1"/>
    <col min="4101" max="4101" width="15.140625" customWidth="1"/>
    <col min="4102" max="4102" width="12.85546875" customWidth="1"/>
    <col min="4103" max="4103" width="13.85546875" customWidth="1"/>
    <col min="4104" max="4105" width="14" bestFit="1" customWidth="1"/>
    <col min="4353" max="4353" width="7.7109375" customWidth="1"/>
    <col min="4354" max="4354" width="45" customWidth="1"/>
    <col min="4355" max="4355" width="16.7109375" customWidth="1"/>
    <col min="4356" max="4356" width="14.42578125" customWidth="1"/>
    <col min="4357" max="4357" width="15.140625" customWidth="1"/>
    <col min="4358" max="4358" width="12.85546875" customWidth="1"/>
    <col min="4359" max="4359" width="13.85546875" customWidth="1"/>
    <col min="4360" max="4361" width="14" bestFit="1" customWidth="1"/>
    <col min="4609" max="4609" width="7.7109375" customWidth="1"/>
    <col min="4610" max="4610" width="45" customWidth="1"/>
    <col min="4611" max="4611" width="16.7109375" customWidth="1"/>
    <col min="4612" max="4612" width="14.42578125" customWidth="1"/>
    <col min="4613" max="4613" width="15.140625" customWidth="1"/>
    <col min="4614" max="4614" width="12.85546875" customWidth="1"/>
    <col min="4615" max="4615" width="13.85546875" customWidth="1"/>
    <col min="4616" max="4617" width="14" bestFit="1" customWidth="1"/>
    <col min="4865" max="4865" width="7.7109375" customWidth="1"/>
    <col min="4866" max="4866" width="45" customWidth="1"/>
    <col min="4867" max="4867" width="16.7109375" customWidth="1"/>
    <col min="4868" max="4868" width="14.42578125" customWidth="1"/>
    <col min="4869" max="4869" width="15.140625" customWidth="1"/>
    <col min="4870" max="4870" width="12.85546875" customWidth="1"/>
    <col min="4871" max="4871" width="13.85546875" customWidth="1"/>
    <col min="4872" max="4873" width="14" bestFit="1" customWidth="1"/>
    <col min="5121" max="5121" width="7.7109375" customWidth="1"/>
    <col min="5122" max="5122" width="45" customWidth="1"/>
    <col min="5123" max="5123" width="16.7109375" customWidth="1"/>
    <col min="5124" max="5124" width="14.42578125" customWidth="1"/>
    <col min="5125" max="5125" width="15.140625" customWidth="1"/>
    <col min="5126" max="5126" width="12.85546875" customWidth="1"/>
    <col min="5127" max="5127" width="13.85546875" customWidth="1"/>
    <col min="5128" max="5129" width="14" bestFit="1" customWidth="1"/>
    <col min="5377" max="5377" width="7.7109375" customWidth="1"/>
    <col min="5378" max="5378" width="45" customWidth="1"/>
    <col min="5379" max="5379" width="16.7109375" customWidth="1"/>
    <col min="5380" max="5380" width="14.42578125" customWidth="1"/>
    <col min="5381" max="5381" width="15.140625" customWidth="1"/>
    <col min="5382" max="5382" width="12.85546875" customWidth="1"/>
    <col min="5383" max="5383" width="13.85546875" customWidth="1"/>
    <col min="5384" max="5385" width="14" bestFit="1" customWidth="1"/>
    <col min="5633" max="5633" width="7.7109375" customWidth="1"/>
    <col min="5634" max="5634" width="45" customWidth="1"/>
    <col min="5635" max="5635" width="16.7109375" customWidth="1"/>
    <col min="5636" max="5636" width="14.42578125" customWidth="1"/>
    <col min="5637" max="5637" width="15.140625" customWidth="1"/>
    <col min="5638" max="5638" width="12.85546875" customWidth="1"/>
    <col min="5639" max="5639" width="13.85546875" customWidth="1"/>
    <col min="5640" max="5641" width="14" bestFit="1" customWidth="1"/>
    <col min="5889" max="5889" width="7.7109375" customWidth="1"/>
    <col min="5890" max="5890" width="45" customWidth="1"/>
    <col min="5891" max="5891" width="16.7109375" customWidth="1"/>
    <col min="5892" max="5892" width="14.42578125" customWidth="1"/>
    <col min="5893" max="5893" width="15.140625" customWidth="1"/>
    <col min="5894" max="5894" width="12.85546875" customWidth="1"/>
    <col min="5895" max="5895" width="13.85546875" customWidth="1"/>
    <col min="5896" max="5897" width="14" bestFit="1" customWidth="1"/>
    <col min="6145" max="6145" width="7.7109375" customWidth="1"/>
    <col min="6146" max="6146" width="45" customWidth="1"/>
    <col min="6147" max="6147" width="16.7109375" customWidth="1"/>
    <col min="6148" max="6148" width="14.42578125" customWidth="1"/>
    <col min="6149" max="6149" width="15.140625" customWidth="1"/>
    <col min="6150" max="6150" width="12.85546875" customWidth="1"/>
    <col min="6151" max="6151" width="13.85546875" customWidth="1"/>
    <col min="6152" max="6153" width="14" bestFit="1" customWidth="1"/>
    <col min="6401" max="6401" width="7.7109375" customWidth="1"/>
    <col min="6402" max="6402" width="45" customWidth="1"/>
    <col min="6403" max="6403" width="16.7109375" customWidth="1"/>
    <col min="6404" max="6404" width="14.42578125" customWidth="1"/>
    <col min="6405" max="6405" width="15.140625" customWidth="1"/>
    <col min="6406" max="6406" width="12.85546875" customWidth="1"/>
    <col min="6407" max="6407" width="13.85546875" customWidth="1"/>
    <col min="6408" max="6409" width="14" bestFit="1" customWidth="1"/>
    <col min="6657" max="6657" width="7.7109375" customWidth="1"/>
    <col min="6658" max="6658" width="45" customWidth="1"/>
    <col min="6659" max="6659" width="16.7109375" customWidth="1"/>
    <col min="6660" max="6660" width="14.42578125" customWidth="1"/>
    <col min="6661" max="6661" width="15.140625" customWidth="1"/>
    <col min="6662" max="6662" width="12.85546875" customWidth="1"/>
    <col min="6663" max="6663" width="13.85546875" customWidth="1"/>
    <col min="6664" max="6665" width="14" bestFit="1" customWidth="1"/>
    <col min="6913" max="6913" width="7.7109375" customWidth="1"/>
    <col min="6914" max="6914" width="45" customWidth="1"/>
    <col min="6915" max="6915" width="16.7109375" customWidth="1"/>
    <col min="6916" max="6916" width="14.42578125" customWidth="1"/>
    <col min="6917" max="6917" width="15.140625" customWidth="1"/>
    <col min="6918" max="6918" width="12.85546875" customWidth="1"/>
    <col min="6919" max="6919" width="13.85546875" customWidth="1"/>
    <col min="6920" max="6921" width="14" bestFit="1" customWidth="1"/>
    <col min="7169" max="7169" width="7.7109375" customWidth="1"/>
    <col min="7170" max="7170" width="45" customWidth="1"/>
    <col min="7171" max="7171" width="16.7109375" customWidth="1"/>
    <col min="7172" max="7172" width="14.42578125" customWidth="1"/>
    <col min="7173" max="7173" width="15.140625" customWidth="1"/>
    <col min="7174" max="7174" width="12.85546875" customWidth="1"/>
    <col min="7175" max="7175" width="13.85546875" customWidth="1"/>
    <col min="7176" max="7177" width="14" bestFit="1" customWidth="1"/>
    <col min="7425" max="7425" width="7.7109375" customWidth="1"/>
    <col min="7426" max="7426" width="45" customWidth="1"/>
    <col min="7427" max="7427" width="16.7109375" customWidth="1"/>
    <col min="7428" max="7428" width="14.42578125" customWidth="1"/>
    <col min="7429" max="7429" width="15.140625" customWidth="1"/>
    <col min="7430" max="7430" width="12.85546875" customWidth="1"/>
    <col min="7431" max="7431" width="13.85546875" customWidth="1"/>
    <col min="7432" max="7433" width="14" bestFit="1" customWidth="1"/>
    <col min="7681" max="7681" width="7.7109375" customWidth="1"/>
    <col min="7682" max="7682" width="45" customWidth="1"/>
    <col min="7683" max="7683" width="16.7109375" customWidth="1"/>
    <col min="7684" max="7684" width="14.42578125" customWidth="1"/>
    <col min="7685" max="7685" width="15.140625" customWidth="1"/>
    <col min="7686" max="7686" width="12.85546875" customWidth="1"/>
    <col min="7687" max="7687" width="13.85546875" customWidth="1"/>
    <col min="7688" max="7689" width="14" bestFit="1" customWidth="1"/>
    <col min="7937" max="7937" width="7.7109375" customWidth="1"/>
    <col min="7938" max="7938" width="45" customWidth="1"/>
    <col min="7939" max="7939" width="16.7109375" customWidth="1"/>
    <col min="7940" max="7940" width="14.42578125" customWidth="1"/>
    <col min="7941" max="7941" width="15.140625" customWidth="1"/>
    <col min="7942" max="7942" width="12.85546875" customWidth="1"/>
    <col min="7943" max="7943" width="13.85546875" customWidth="1"/>
    <col min="7944" max="7945" width="14" bestFit="1" customWidth="1"/>
    <col min="8193" max="8193" width="7.7109375" customWidth="1"/>
    <col min="8194" max="8194" width="45" customWidth="1"/>
    <col min="8195" max="8195" width="16.7109375" customWidth="1"/>
    <col min="8196" max="8196" width="14.42578125" customWidth="1"/>
    <col min="8197" max="8197" width="15.140625" customWidth="1"/>
    <col min="8198" max="8198" width="12.85546875" customWidth="1"/>
    <col min="8199" max="8199" width="13.85546875" customWidth="1"/>
    <col min="8200" max="8201" width="14" bestFit="1" customWidth="1"/>
    <col min="8449" max="8449" width="7.7109375" customWidth="1"/>
    <col min="8450" max="8450" width="45" customWidth="1"/>
    <col min="8451" max="8451" width="16.7109375" customWidth="1"/>
    <col min="8452" max="8452" width="14.42578125" customWidth="1"/>
    <col min="8453" max="8453" width="15.140625" customWidth="1"/>
    <col min="8454" max="8454" width="12.85546875" customWidth="1"/>
    <col min="8455" max="8455" width="13.85546875" customWidth="1"/>
    <col min="8456" max="8457" width="14" bestFit="1" customWidth="1"/>
    <col min="8705" max="8705" width="7.7109375" customWidth="1"/>
    <col min="8706" max="8706" width="45" customWidth="1"/>
    <col min="8707" max="8707" width="16.7109375" customWidth="1"/>
    <col min="8708" max="8708" width="14.42578125" customWidth="1"/>
    <col min="8709" max="8709" width="15.140625" customWidth="1"/>
    <col min="8710" max="8710" width="12.85546875" customWidth="1"/>
    <col min="8711" max="8711" width="13.85546875" customWidth="1"/>
    <col min="8712" max="8713" width="14" bestFit="1" customWidth="1"/>
    <col min="8961" max="8961" width="7.7109375" customWidth="1"/>
    <col min="8962" max="8962" width="45" customWidth="1"/>
    <col min="8963" max="8963" width="16.7109375" customWidth="1"/>
    <col min="8964" max="8964" width="14.42578125" customWidth="1"/>
    <col min="8965" max="8965" width="15.140625" customWidth="1"/>
    <col min="8966" max="8966" width="12.85546875" customWidth="1"/>
    <col min="8967" max="8967" width="13.85546875" customWidth="1"/>
    <col min="8968" max="8969" width="14" bestFit="1" customWidth="1"/>
    <col min="9217" max="9217" width="7.7109375" customWidth="1"/>
    <col min="9218" max="9218" width="45" customWidth="1"/>
    <col min="9219" max="9219" width="16.7109375" customWidth="1"/>
    <col min="9220" max="9220" width="14.42578125" customWidth="1"/>
    <col min="9221" max="9221" width="15.140625" customWidth="1"/>
    <col min="9222" max="9222" width="12.85546875" customWidth="1"/>
    <col min="9223" max="9223" width="13.85546875" customWidth="1"/>
    <col min="9224" max="9225" width="14" bestFit="1" customWidth="1"/>
    <col min="9473" max="9473" width="7.7109375" customWidth="1"/>
    <col min="9474" max="9474" width="45" customWidth="1"/>
    <col min="9475" max="9475" width="16.7109375" customWidth="1"/>
    <col min="9476" max="9476" width="14.42578125" customWidth="1"/>
    <col min="9477" max="9477" width="15.140625" customWidth="1"/>
    <col min="9478" max="9478" width="12.85546875" customWidth="1"/>
    <col min="9479" max="9479" width="13.85546875" customWidth="1"/>
    <col min="9480" max="9481" width="14" bestFit="1" customWidth="1"/>
    <col min="9729" max="9729" width="7.7109375" customWidth="1"/>
    <col min="9730" max="9730" width="45" customWidth="1"/>
    <col min="9731" max="9731" width="16.7109375" customWidth="1"/>
    <col min="9732" max="9732" width="14.42578125" customWidth="1"/>
    <col min="9733" max="9733" width="15.140625" customWidth="1"/>
    <col min="9734" max="9734" width="12.85546875" customWidth="1"/>
    <col min="9735" max="9735" width="13.85546875" customWidth="1"/>
    <col min="9736" max="9737" width="14" bestFit="1" customWidth="1"/>
    <col min="9985" max="9985" width="7.7109375" customWidth="1"/>
    <col min="9986" max="9986" width="45" customWidth="1"/>
    <col min="9987" max="9987" width="16.7109375" customWidth="1"/>
    <col min="9988" max="9988" width="14.42578125" customWidth="1"/>
    <col min="9989" max="9989" width="15.140625" customWidth="1"/>
    <col min="9990" max="9990" width="12.85546875" customWidth="1"/>
    <col min="9991" max="9991" width="13.85546875" customWidth="1"/>
    <col min="9992" max="9993" width="14" bestFit="1" customWidth="1"/>
    <col min="10241" max="10241" width="7.7109375" customWidth="1"/>
    <col min="10242" max="10242" width="45" customWidth="1"/>
    <col min="10243" max="10243" width="16.7109375" customWidth="1"/>
    <col min="10244" max="10244" width="14.42578125" customWidth="1"/>
    <col min="10245" max="10245" width="15.140625" customWidth="1"/>
    <col min="10246" max="10246" width="12.85546875" customWidth="1"/>
    <col min="10247" max="10247" width="13.85546875" customWidth="1"/>
    <col min="10248" max="10249" width="14" bestFit="1" customWidth="1"/>
    <col min="10497" max="10497" width="7.7109375" customWidth="1"/>
    <col min="10498" max="10498" width="45" customWidth="1"/>
    <col min="10499" max="10499" width="16.7109375" customWidth="1"/>
    <col min="10500" max="10500" width="14.42578125" customWidth="1"/>
    <col min="10501" max="10501" width="15.140625" customWidth="1"/>
    <col min="10502" max="10502" width="12.85546875" customWidth="1"/>
    <col min="10503" max="10503" width="13.85546875" customWidth="1"/>
    <col min="10504" max="10505" width="14" bestFit="1" customWidth="1"/>
    <col min="10753" max="10753" width="7.7109375" customWidth="1"/>
    <col min="10754" max="10754" width="45" customWidth="1"/>
    <col min="10755" max="10755" width="16.7109375" customWidth="1"/>
    <col min="10756" max="10756" width="14.42578125" customWidth="1"/>
    <col min="10757" max="10757" width="15.140625" customWidth="1"/>
    <col min="10758" max="10758" width="12.85546875" customWidth="1"/>
    <col min="10759" max="10759" width="13.85546875" customWidth="1"/>
    <col min="10760" max="10761" width="14" bestFit="1" customWidth="1"/>
    <col min="11009" max="11009" width="7.7109375" customWidth="1"/>
    <col min="11010" max="11010" width="45" customWidth="1"/>
    <col min="11011" max="11011" width="16.7109375" customWidth="1"/>
    <col min="11012" max="11012" width="14.42578125" customWidth="1"/>
    <col min="11013" max="11013" width="15.140625" customWidth="1"/>
    <col min="11014" max="11014" width="12.85546875" customWidth="1"/>
    <col min="11015" max="11015" width="13.85546875" customWidth="1"/>
    <col min="11016" max="11017" width="14" bestFit="1" customWidth="1"/>
    <col min="11265" max="11265" width="7.7109375" customWidth="1"/>
    <col min="11266" max="11266" width="45" customWidth="1"/>
    <col min="11267" max="11267" width="16.7109375" customWidth="1"/>
    <col min="11268" max="11268" width="14.42578125" customWidth="1"/>
    <col min="11269" max="11269" width="15.140625" customWidth="1"/>
    <col min="11270" max="11270" width="12.85546875" customWidth="1"/>
    <col min="11271" max="11271" width="13.85546875" customWidth="1"/>
    <col min="11272" max="11273" width="14" bestFit="1" customWidth="1"/>
    <col min="11521" max="11521" width="7.7109375" customWidth="1"/>
    <col min="11522" max="11522" width="45" customWidth="1"/>
    <col min="11523" max="11523" width="16.7109375" customWidth="1"/>
    <col min="11524" max="11524" width="14.42578125" customWidth="1"/>
    <col min="11525" max="11525" width="15.140625" customWidth="1"/>
    <col min="11526" max="11526" width="12.85546875" customWidth="1"/>
    <col min="11527" max="11527" width="13.85546875" customWidth="1"/>
    <col min="11528" max="11529" width="14" bestFit="1" customWidth="1"/>
    <col min="11777" max="11777" width="7.7109375" customWidth="1"/>
    <col min="11778" max="11778" width="45" customWidth="1"/>
    <col min="11779" max="11779" width="16.7109375" customWidth="1"/>
    <col min="11780" max="11780" width="14.42578125" customWidth="1"/>
    <col min="11781" max="11781" width="15.140625" customWidth="1"/>
    <col min="11782" max="11782" width="12.85546875" customWidth="1"/>
    <col min="11783" max="11783" width="13.85546875" customWidth="1"/>
    <col min="11784" max="11785" width="14" bestFit="1" customWidth="1"/>
    <col min="12033" max="12033" width="7.7109375" customWidth="1"/>
    <col min="12034" max="12034" width="45" customWidth="1"/>
    <col min="12035" max="12035" width="16.7109375" customWidth="1"/>
    <col min="12036" max="12036" width="14.42578125" customWidth="1"/>
    <col min="12037" max="12037" width="15.140625" customWidth="1"/>
    <col min="12038" max="12038" width="12.85546875" customWidth="1"/>
    <col min="12039" max="12039" width="13.85546875" customWidth="1"/>
    <col min="12040" max="12041" width="14" bestFit="1" customWidth="1"/>
    <col min="12289" max="12289" width="7.7109375" customWidth="1"/>
    <col min="12290" max="12290" width="45" customWidth="1"/>
    <col min="12291" max="12291" width="16.7109375" customWidth="1"/>
    <col min="12292" max="12292" width="14.42578125" customWidth="1"/>
    <col min="12293" max="12293" width="15.140625" customWidth="1"/>
    <col min="12294" max="12294" width="12.85546875" customWidth="1"/>
    <col min="12295" max="12295" width="13.85546875" customWidth="1"/>
    <col min="12296" max="12297" width="14" bestFit="1" customWidth="1"/>
    <col min="12545" max="12545" width="7.7109375" customWidth="1"/>
    <col min="12546" max="12546" width="45" customWidth="1"/>
    <col min="12547" max="12547" width="16.7109375" customWidth="1"/>
    <col min="12548" max="12548" width="14.42578125" customWidth="1"/>
    <col min="12549" max="12549" width="15.140625" customWidth="1"/>
    <col min="12550" max="12550" width="12.85546875" customWidth="1"/>
    <col min="12551" max="12551" width="13.85546875" customWidth="1"/>
    <col min="12552" max="12553" width="14" bestFit="1" customWidth="1"/>
    <col min="12801" max="12801" width="7.7109375" customWidth="1"/>
    <col min="12802" max="12802" width="45" customWidth="1"/>
    <col min="12803" max="12803" width="16.7109375" customWidth="1"/>
    <col min="12804" max="12804" width="14.42578125" customWidth="1"/>
    <col min="12805" max="12805" width="15.140625" customWidth="1"/>
    <col min="12806" max="12806" width="12.85546875" customWidth="1"/>
    <col min="12807" max="12807" width="13.85546875" customWidth="1"/>
    <col min="12808" max="12809" width="14" bestFit="1" customWidth="1"/>
    <col min="13057" max="13057" width="7.7109375" customWidth="1"/>
    <col min="13058" max="13058" width="45" customWidth="1"/>
    <col min="13059" max="13059" width="16.7109375" customWidth="1"/>
    <col min="13060" max="13060" width="14.42578125" customWidth="1"/>
    <col min="13061" max="13061" width="15.140625" customWidth="1"/>
    <col min="13062" max="13062" width="12.85546875" customWidth="1"/>
    <col min="13063" max="13063" width="13.85546875" customWidth="1"/>
    <col min="13064" max="13065" width="14" bestFit="1" customWidth="1"/>
    <col min="13313" max="13313" width="7.7109375" customWidth="1"/>
    <col min="13314" max="13314" width="45" customWidth="1"/>
    <col min="13315" max="13315" width="16.7109375" customWidth="1"/>
    <col min="13316" max="13316" width="14.42578125" customWidth="1"/>
    <col min="13317" max="13317" width="15.140625" customWidth="1"/>
    <col min="13318" max="13318" width="12.85546875" customWidth="1"/>
    <col min="13319" max="13319" width="13.85546875" customWidth="1"/>
    <col min="13320" max="13321" width="14" bestFit="1" customWidth="1"/>
    <col min="13569" max="13569" width="7.7109375" customWidth="1"/>
    <col min="13570" max="13570" width="45" customWidth="1"/>
    <col min="13571" max="13571" width="16.7109375" customWidth="1"/>
    <col min="13572" max="13572" width="14.42578125" customWidth="1"/>
    <col min="13573" max="13573" width="15.140625" customWidth="1"/>
    <col min="13574" max="13574" width="12.85546875" customWidth="1"/>
    <col min="13575" max="13575" width="13.85546875" customWidth="1"/>
    <col min="13576" max="13577" width="14" bestFit="1" customWidth="1"/>
    <col min="13825" max="13825" width="7.7109375" customWidth="1"/>
    <col min="13826" max="13826" width="45" customWidth="1"/>
    <col min="13827" max="13827" width="16.7109375" customWidth="1"/>
    <col min="13828" max="13828" width="14.42578125" customWidth="1"/>
    <col min="13829" max="13829" width="15.140625" customWidth="1"/>
    <col min="13830" max="13830" width="12.85546875" customWidth="1"/>
    <col min="13831" max="13831" width="13.85546875" customWidth="1"/>
    <col min="13832" max="13833" width="14" bestFit="1" customWidth="1"/>
    <col min="14081" max="14081" width="7.7109375" customWidth="1"/>
    <col min="14082" max="14082" width="45" customWidth="1"/>
    <col min="14083" max="14083" width="16.7109375" customWidth="1"/>
    <col min="14084" max="14084" width="14.42578125" customWidth="1"/>
    <col min="14085" max="14085" width="15.140625" customWidth="1"/>
    <col min="14086" max="14086" width="12.85546875" customWidth="1"/>
    <col min="14087" max="14087" width="13.85546875" customWidth="1"/>
    <col min="14088" max="14089" width="14" bestFit="1" customWidth="1"/>
    <col min="14337" max="14337" width="7.7109375" customWidth="1"/>
    <col min="14338" max="14338" width="45" customWidth="1"/>
    <col min="14339" max="14339" width="16.7109375" customWidth="1"/>
    <col min="14340" max="14340" width="14.42578125" customWidth="1"/>
    <col min="14341" max="14341" width="15.140625" customWidth="1"/>
    <col min="14342" max="14342" width="12.85546875" customWidth="1"/>
    <col min="14343" max="14343" width="13.85546875" customWidth="1"/>
    <col min="14344" max="14345" width="14" bestFit="1" customWidth="1"/>
    <col min="14593" max="14593" width="7.7109375" customWidth="1"/>
    <col min="14594" max="14594" width="45" customWidth="1"/>
    <col min="14595" max="14595" width="16.7109375" customWidth="1"/>
    <col min="14596" max="14596" width="14.42578125" customWidth="1"/>
    <col min="14597" max="14597" width="15.140625" customWidth="1"/>
    <col min="14598" max="14598" width="12.85546875" customWidth="1"/>
    <col min="14599" max="14599" width="13.85546875" customWidth="1"/>
    <col min="14600" max="14601" width="14" bestFit="1" customWidth="1"/>
    <col min="14849" max="14849" width="7.7109375" customWidth="1"/>
    <col min="14850" max="14850" width="45" customWidth="1"/>
    <col min="14851" max="14851" width="16.7109375" customWidth="1"/>
    <col min="14852" max="14852" width="14.42578125" customWidth="1"/>
    <col min="14853" max="14853" width="15.140625" customWidth="1"/>
    <col min="14854" max="14854" width="12.85546875" customWidth="1"/>
    <col min="14855" max="14855" width="13.85546875" customWidth="1"/>
    <col min="14856" max="14857" width="14" bestFit="1" customWidth="1"/>
    <col min="15105" max="15105" width="7.7109375" customWidth="1"/>
    <col min="15106" max="15106" width="45" customWidth="1"/>
    <col min="15107" max="15107" width="16.7109375" customWidth="1"/>
    <col min="15108" max="15108" width="14.42578125" customWidth="1"/>
    <col min="15109" max="15109" width="15.140625" customWidth="1"/>
    <col min="15110" max="15110" width="12.85546875" customWidth="1"/>
    <col min="15111" max="15111" width="13.85546875" customWidth="1"/>
    <col min="15112" max="15113" width="14" bestFit="1" customWidth="1"/>
    <col min="15361" max="15361" width="7.7109375" customWidth="1"/>
    <col min="15362" max="15362" width="45" customWidth="1"/>
    <col min="15363" max="15363" width="16.7109375" customWidth="1"/>
    <col min="15364" max="15364" width="14.42578125" customWidth="1"/>
    <col min="15365" max="15365" width="15.140625" customWidth="1"/>
    <col min="15366" max="15366" width="12.85546875" customWidth="1"/>
    <col min="15367" max="15367" width="13.85546875" customWidth="1"/>
    <col min="15368" max="15369" width="14" bestFit="1" customWidth="1"/>
    <col min="15617" max="15617" width="7.7109375" customWidth="1"/>
    <col min="15618" max="15618" width="45" customWidth="1"/>
    <col min="15619" max="15619" width="16.7109375" customWidth="1"/>
    <col min="15620" max="15620" width="14.42578125" customWidth="1"/>
    <col min="15621" max="15621" width="15.140625" customWidth="1"/>
    <col min="15622" max="15622" width="12.85546875" customWidth="1"/>
    <col min="15623" max="15623" width="13.85546875" customWidth="1"/>
    <col min="15624" max="15625" width="14" bestFit="1" customWidth="1"/>
    <col min="15873" max="15873" width="7.7109375" customWidth="1"/>
    <col min="15874" max="15874" width="45" customWidth="1"/>
    <col min="15875" max="15875" width="16.7109375" customWidth="1"/>
    <col min="15876" max="15876" width="14.42578125" customWidth="1"/>
    <col min="15877" max="15877" width="15.140625" customWidth="1"/>
    <col min="15878" max="15878" width="12.85546875" customWidth="1"/>
    <col min="15879" max="15879" width="13.85546875" customWidth="1"/>
    <col min="15880" max="15881" width="14" bestFit="1" customWidth="1"/>
    <col min="16129" max="16129" width="7.7109375" customWidth="1"/>
    <col min="16130" max="16130" width="45" customWidth="1"/>
    <col min="16131" max="16131" width="16.7109375" customWidth="1"/>
    <col min="16132" max="16132" width="14.42578125" customWidth="1"/>
    <col min="16133" max="16133" width="15.140625" customWidth="1"/>
    <col min="16134" max="16134" width="12.85546875" customWidth="1"/>
    <col min="16135" max="16135" width="13.85546875" customWidth="1"/>
    <col min="16136" max="16137" width="14" bestFit="1" customWidth="1"/>
  </cols>
  <sheetData>
    <row r="4" spans="1:9" ht="16.5" x14ac:dyDescent="0.25">
      <c r="A4" s="18" t="s">
        <v>114</v>
      </c>
      <c r="B4" s="18"/>
      <c r="C4" s="18"/>
      <c r="D4" s="18"/>
      <c r="E4" s="18"/>
      <c r="F4" s="18"/>
      <c r="G4" s="18"/>
      <c r="H4" s="18"/>
      <c r="I4" s="18"/>
    </row>
    <row r="7" spans="1:9" ht="87" customHeight="1" x14ac:dyDescent="0.2">
      <c r="A7" s="52" t="s">
        <v>27</v>
      </c>
      <c r="B7" s="52" t="s">
        <v>28</v>
      </c>
      <c r="C7" s="52" t="s">
        <v>115</v>
      </c>
      <c r="D7" s="52" t="s">
        <v>116</v>
      </c>
      <c r="E7" s="52"/>
      <c r="F7" s="52" t="s">
        <v>117</v>
      </c>
      <c r="G7" s="52"/>
      <c r="H7" s="52" t="s">
        <v>118</v>
      </c>
      <c r="I7" s="52"/>
    </row>
    <row r="8" spans="1:9" ht="30" x14ac:dyDescent="0.2">
      <c r="A8" s="52"/>
      <c r="B8" s="52"/>
      <c r="C8" s="52"/>
      <c r="D8" s="53" t="s">
        <v>119</v>
      </c>
      <c r="E8" s="53" t="s">
        <v>120</v>
      </c>
      <c r="F8" s="53" t="s">
        <v>119</v>
      </c>
      <c r="G8" s="53" t="s">
        <v>120</v>
      </c>
      <c r="H8" s="53" t="s">
        <v>119</v>
      </c>
      <c r="I8" s="53" t="s">
        <v>120</v>
      </c>
    </row>
    <row r="9" spans="1:9" ht="30" x14ac:dyDescent="0.2">
      <c r="A9" s="54" t="s">
        <v>34</v>
      </c>
      <c r="B9" s="55" t="s">
        <v>121</v>
      </c>
      <c r="C9" s="53"/>
      <c r="D9" s="56"/>
      <c r="E9" s="56"/>
      <c r="F9" s="56"/>
      <c r="G9" s="56"/>
      <c r="H9" s="56"/>
      <c r="I9" s="56"/>
    </row>
    <row r="10" spans="1:9" ht="30" x14ac:dyDescent="0.2">
      <c r="A10" s="54" t="s">
        <v>36</v>
      </c>
      <c r="B10" s="55" t="s">
        <v>122</v>
      </c>
      <c r="C10" s="53"/>
      <c r="D10" s="56"/>
      <c r="E10" s="56"/>
      <c r="F10" s="56"/>
      <c r="G10" s="56"/>
      <c r="H10" s="56"/>
      <c r="I10" s="56"/>
    </row>
    <row r="11" spans="1:9" ht="165" x14ac:dyDescent="0.2">
      <c r="A11" s="54"/>
      <c r="B11" s="55" t="s">
        <v>123</v>
      </c>
      <c r="C11" s="53" t="s">
        <v>124</v>
      </c>
      <c r="D11" s="56"/>
      <c r="E11" s="56"/>
      <c r="F11" s="56"/>
      <c r="G11" s="56"/>
      <c r="H11" s="56"/>
      <c r="I11" s="56"/>
    </row>
    <row r="12" spans="1:9" ht="180" x14ac:dyDescent="0.2">
      <c r="A12" s="54"/>
      <c r="B12" s="55" t="s">
        <v>125</v>
      </c>
      <c r="C12" s="53" t="s">
        <v>126</v>
      </c>
      <c r="D12" s="56"/>
      <c r="E12" s="56"/>
      <c r="F12" s="56"/>
      <c r="G12" s="56"/>
      <c r="H12" s="56"/>
      <c r="I12" s="56"/>
    </row>
    <row r="13" spans="1:9" ht="45" x14ac:dyDescent="0.2">
      <c r="A13" s="54" t="s">
        <v>39</v>
      </c>
      <c r="B13" s="55" t="s">
        <v>127</v>
      </c>
      <c r="C13" s="53"/>
      <c r="D13" s="56"/>
      <c r="E13" s="56"/>
      <c r="F13" s="56"/>
      <c r="G13" s="56"/>
      <c r="H13" s="56"/>
      <c r="I13" s="56"/>
    </row>
    <row r="14" spans="1:9" ht="15" x14ac:dyDescent="0.2">
      <c r="A14" s="54"/>
      <c r="B14" s="55" t="s">
        <v>128</v>
      </c>
      <c r="C14" s="53"/>
      <c r="D14" s="56"/>
      <c r="E14" s="56"/>
      <c r="F14" s="56"/>
      <c r="G14" s="56"/>
      <c r="H14" s="56"/>
      <c r="I14" s="56"/>
    </row>
    <row r="15" spans="1:9" ht="30" x14ac:dyDescent="0.2">
      <c r="A15" s="54"/>
      <c r="B15" s="55" t="s">
        <v>129</v>
      </c>
      <c r="C15" s="53" t="s">
        <v>124</v>
      </c>
      <c r="D15" s="57">
        <f>'[1]тариф факт 2023'!F5</f>
        <v>3104232.5555867143</v>
      </c>
      <c r="E15" s="57">
        <f>'[1]тариф факт 2023'!F6</f>
        <v>3138564.2904933207</v>
      </c>
      <c r="F15" s="57">
        <v>347376.11839999998</v>
      </c>
      <c r="G15" s="57">
        <v>353504.79879999999</v>
      </c>
      <c r="H15" s="57">
        <f>'[1]Тариф план '!F5</f>
        <v>192995.75616402898</v>
      </c>
      <c r="I15" s="57">
        <f>'[1]Тариф план '!F6</f>
        <v>192995.75616402898</v>
      </c>
    </row>
    <row r="16" spans="1:9" ht="30" x14ac:dyDescent="0.2">
      <c r="A16" s="54"/>
      <c r="B16" s="55" t="s">
        <v>130</v>
      </c>
      <c r="C16" s="53" t="s">
        <v>126</v>
      </c>
      <c r="D16" s="58">
        <f>'[1]тариф факт 2023'!Q5</f>
        <v>682.73270351167548</v>
      </c>
      <c r="E16" s="58">
        <f>'[1]тариф факт 2023'!Q6</f>
        <v>670.52252575516616</v>
      </c>
      <c r="F16" s="57">
        <v>755.71310000000005</v>
      </c>
      <c r="G16" s="57">
        <v>876.09059999999999</v>
      </c>
      <c r="H16" s="58">
        <f>'[1]Тариф план '!Q5</f>
        <v>639.41307208097999</v>
      </c>
      <c r="I16" s="58">
        <f>'[1]Тариф план '!Q6</f>
        <v>671.90792401026863</v>
      </c>
    </row>
    <row r="17" spans="1:10" ht="15" x14ac:dyDescent="0.2">
      <c r="A17" s="54"/>
      <c r="B17" s="55" t="s">
        <v>131</v>
      </c>
      <c r="C17" s="53" t="s">
        <v>126</v>
      </c>
      <c r="D17" s="58">
        <f>'[1]тариф факт 2023'!D11</f>
        <v>1928.4062831786914</v>
      </c>
      <c r="E17" s="58">
        <f>'[1]тариф факт 2023'!D12</f>
        <v>1903.6529785613568</v>
      </c>
      <c r="F17" s="57">
        <v>1696.415</v>
      </c>
      <c r="G17" s="57">
        <v>1948.2349999999999</v>
      </c>
      <c r="H17" s="59">
        <f>'[1]Тариф план '!D11</f>
        <v>2004.1872633404364</v>
      </c>
      <c r="I17" s="58">
        <f t="array" ref="I17:J17">'[1]Тариф план '!B12:C12</f>
        <v>2155.1299544669628</v>
      </c>
      <c r="J17" s="60">
        <v>0</v>
      </c>
    </row>
    <row r="18" spans="1:10" ht="45" x14ac:dyDescent="0.2">
      <c r="A18" s="54" t="s">
        <v>39</v>
      </c>
      <c r="B18" s="55" t="s">
        <v>132</v>
      </c>
      <c r="C18" s="53"/>
      <c r="D18" s="59"/>
      <c r="E18" s="59"/>
      <c r="F18" s="61"/>
      <c r="G18" s="61"/>
      <c r="H18" s="59"/>
      <c r="I18" s="59"/>
      <c r="J18" s="60"/>
    </row>
    <row r="19" spans="1:10" ht="15" x14ac:dyDescent="0.2">
      <c r="A19" s="54"/>
      <c r="B19" s="55" t="s">
        <v>128</v>
      </c>
      <c r="C19" s="53"/>
      <c r="D19" s="59"/>
      <c r="E19" s="59"/>
      <c r="F19" s="61"/>
      <c r="G19" s="61"/>
      <c r="H19" s="59"/>
      <c r="I19" s="59"/>
      <c r="J19" s="60"/>
    </row>
    <row r="20" spans="1:10" ht="30" x14ac:dyDescent="0.2">
      <c r="A20" s="54"/>
      <c r="B20" s="55" t="s">
        <v>129</v>
      </c>
      <c r="C20" s="53" t="s">
        <v>124</v>
      </c>
      <c r="D20" s="59"/>
      <c r="E20" s="59"/>
      <c r="F20" s="61"/>
      <c r="G20" s="61"/>
      <c r="H20" s="61"/>
      <c r="I20" s="61"/>
      <c r="J20" s="60"/>
    </row>
    <row r="21" spans="1:10" ht="30" x14ac:dyDescent="0.2">
      <c r="A21" s="54"/>
      <c r="B21" s="55" t="s">
        <v>130</v>
      </c>
      <c r="C21" s="53" t="s">
        <v>126</v>
      </c>
      <c r="D21" s="59"/>
      <c r="E21" s="59"/>
      <c r="F21" s="61"/>
      <c r="G21" s="61"/>
      <c r="H21" s="61"/>
      <c r="I21" s="61"/>
      <c r="J21" s="60"/>
    </row>
    <row r="22" spans="1:10" ht="15" x14ac:dyDescent="0.2">
      <c r="A22" s="54"/>
      <c r="B22" s="55" t="s">
        <v>131</v>
      </c>
      <c r="C22" s="53" t="s">
        <v>126</v>
      </c>
      <c r="D22" s="59"/>
      <c r="E22" s="59"/>
      <c r="F22" s="61"/>
      <c r="G22" s="61"/>
      <c r="H22" s="61"/>
      <c r="I22" s="61"/>
      <c r="J22" s="60"/>
    </row>
    <row r="23" spans="1:10" ht="15" x14ac:dyDescent="0.2">
      <c r="A23" s="54" t="s">
        <v>45</v>
      </c>
      <c r="B23" s="55" t="s">
        <v>133</v>
      </c>
      <c r="C23" s="53" t="s">
        <v>126</v>
      </c>
      <c r="D23" s="56"/>
      <c r="E23" s="56"/>
      <c r="F23" s="56"/>
      <c r="G23" s="56"/>
      <c r="H23" s="56"/>
      <c r="I23" s="56"/>
      <c r="J23" s="60">
        <v>5517.2228418968252</v>
      </c>
    </row>
    <row r="24" spans="1:10" ht="15" x14ac:dyDescent="0.2">
      <c r="A24" s="54" t="s">
        <v>50</v>
      </c>
      <c r="B24" s="55" t="s">
        <v>134</v>
      </c>
      <c r="C24" s="53"/>
      <c r="D24" s="56"/>
      <c r="E24" s="56"/>
      <c r="F24" s="56"/>
      <c r="G24" s="56"/>
      <c r="H24" s="56"/>
      <c r="I24" s="56"/>
    </row>
    <row r="25" spans="1:10" ht="30" x14ac:dyDescent="0.2">
      <c r="A25" s="54" t="s">
        <v>52</v>
      </c>
      <c r="B25" s="55" t="s">
        <v>135</v>
      </c>
      <c r="C25" s="53" t="s">
        <v>126</v>
      </c>
      <c r="D25" s="56"/>
      <c r="E25" s="56"/>
      <c r="F25" s="56"/>
      <c r="G25" s="56"/>
      <c r="H25" s="56"/>
      <c r="I25" s="56"/>
    </row>
    <row r="26" spans="1:10" ht="60" x14ac:dyDescent="0.2">
      <c r="A26" s="54" t="s">
        <v>55</v>
      </c>
      <c r="B26" s="55" t="s">
        <v>136</v>
      </c>
      <c r="C26" s="53" t="s">
        <v>126</v>
      </c>
      <c r="D26" s="56"/>
      <c r="E26" s="56"/>
      <c r="F26" s="56"/>
      <c r="G26" s="56"/>
      <c r="H26" s="56"/>
      <c r="I26" s="56"/>
    </row>
    <row r="27" spans="1:10" ht="30" x14ac:dyDescent="0.25">
      <c r="A27" s="54" t="s">
        <v>58</v>
      </c>
      <c r="B27" s="62" t="s">
        <v>137</v>
      </c>
      <c r="C27" s="53" t="s">
        <v>126</v>
      </c>
      <c r="D27" s="56"/>
      <c r="E27" s="56"/>
      <c r="F27" s="56"/>
      <c r="G27" s="56"/>
      <c r="H27" s="56"/>
      <c r="I27" s="56"/>
    </row>
    <row r="28" spans="1:10" ht="15" x14ac:dyDescent="0.2">
      <c r="A28" s="54"/>
      <c r="B28" s="55" t="s">
        <v>138</v>
      </c>
      <c r="C28" s="53" t="s">
        <v>126</v>
      </c>
      <c r="D28" s="56"/>
      <c r="E28" s="56"/>
      <c r="F28" s="56"/>
      <c r="G28" s="56"/>
      <c r="H28" s="56"/>
      <c r="I28" s="56"/>
    </row>
    <row r="29" spans="1:10" ht="15" x14ac:dyDescent="0.2">
      <c r="A29" s="54"/>
      <c r="B29" s="55" t="s">
        <v>139</v>
      </c>
      <c r="C29" s="53" t="s">
        <v>126</v>
      </c>
      <c r="D29" s="56"/>
      <c r="E29" s="56"/>
      <c r="F29" s="56"/>
      <c r="G29" s="56"/>
      <c r="H29" s="56"/>
      <c r="I29" s="56"/>
    </row>
    <row r="30" spans="1:10" ht="15" x14ac:dyDescent="0.2">
      <c r="A30" s="54"/>
      <c r="B30" s="55" t="s">
        <v>140</v>
      </c>
      <c r="C30" s="53" t="s">
        <v>126</v>
      </c>
      <c r="D30" s="56"/>
      <c r="E30" s="56"/>
      <c r="F30" s="56"/>
      <c r="G30" s="56"/>
      <c r="H30" s="56"/>
      <c r="I30" s="56"/>
    </row>
    <row r="31" spans="1:10" ht="15" x14ac:dyDescent="0.2">
      <c r="A31" s="54" t="s">
        <v>72</v>
      </c>
      <c r="B31" s="55" t="s">
        <v>141</v>
      </c>
      <c r="C31" s="53"/>
      <c r="D31" s="56"/>
      <c r="E31" s="56"/>
      <c r="F31" s="56"/>
      <c r="G31" s="56"/>
      <c r="H31" s="56"/>
      <c r="I31" s="56"/>
    </row>
    <row r="32" spans="1:10" ht="30" x14ac:dyDescent="0.2">
      <c r="A32" s="54" t="s">
        <v>74</v>
      </c>
      <c r="B32" s="55" t="s">
        <v>142</v>
      </c>
      <c r="C32" s="53" t="s">
        <v>143</v>
      </c>
      <c r="D32" s="56"/>
      <c r="E32" s="56"/>
      <c r="F32" s="56"/>
      <c r="G32" s="56"/>
      <c r="H32" s="56"/>
      <c r="I32" s="56"/>
    </row>
    <row r="33" spans="1:9" ht="30" x14ac:dyDescent="0.2">
      <c r="A33" s="54"/>
      <c r="B33" s="55" t="s">
        <v>144</v>
      </c>
      <c r="C33" s="53" t="s">
        <v>143</v>
      </c>
      <c r="D33" s="56"/>
      <c r="E33" s="56"/>
      <c r="F33" s="56"/>
      <c r="G33" s="56"/>
      <c r="H33" s="56"/>
      <c r="I33" s="56"/>
    </row>
    <row r="34" spans="1:9" ht="30" x14ac:dyDescent="0.2">
      <c r="A34" s="54" t="s">
        <v>80</v>
      </c>
      <c r="B34" s="55" t="s">
        <v>145</v>
      </c>
      <c r="C34" s="53" t="s">
        <v>124</v>
      </c>
      <c r="D34" s="56"/>
      <c r="E34" s="56"/>
      <c r="F34" s="56"/>
      <c r="G34" s="56"/>
      <c r="H34" s="56"/>
      <c r="I34" s="56"/>
    </row>
    <row r="35" spans="1:9" ht="30" x14ac:dyDescent="0.2">
      <c r="A35" s="54" t="s">
        <v>82</v>
      </c>
      <c r="B35" s="55" t="s">
        <v>146</v>
      </c>
      <c r="C35" s="53" t="s">
        <v>147</v>
      </c>
      <c r="D35" s="56"/>
      <c r="E35" s="56"/>
      <c r="F35" s="56"/>
      <c r="G35" s="56"/>
      <c r="H35" s="56"/>
      <c r="I35" s="56"/>
    </row>
    <row r="36" spans="1:9" ht="30" x14ac:dyDescent="0.2">
      <c r="A36" s="54" t="s">
        <v>148</v>
      </c>
      <c r="B36" s="55" t="s">
        <v>149</v>
      </c>
      <c r="C36" s="53" t="s">
        <v>147</v>
      </c>
      <c r="D36" s="56"/>
      <c r="E36" s="56"/>
      <c r="F36" s="56"/>
      <c r="G36" s="56"/>
      <c r="H36" s="56"/>
      <c r="I36" s="56"/>
    </row>
    <row r="37" spans="1:9" ht="15" x14ac:dyDescent="0.2">
      <c r="A37" s="54" t="s">
        <v>150</v>
      </c>
      <c r="B37" s="55" t="s">
        <v>151</v>
      </c>
      <c r="C37" s="53" t="s">
        <v>147</v>
      </c>
      <c r="D37" s="56"/>
      <c r="E37" s="56"/>
      <c r="F37" s="56"/>
      <c r="G37" s="56"/>
      <c r="H37" s="56"/>
      <c r="I37" s="56"/>
    </row>
    <row r="38" spans="1:9" ht="18" x14ac:dyDescent="0.2">
      <c r="A38" s="54"/>
      <c r="B38" s="55" t="s">
        <v>152</v>
      </c>
      <c r="C38" s="53" t="s">
        <v>147</v>
      </c>
      <c r="D38" s="56"/>
      <c r="E38" s="56"/>
      <c r="F38" s="56"/>
      <c r="G38" s="56"/>
      <c r="H38" s="56"/>
      <c r="I38" s="56"/>
    </row>
    <row r="39" spans="1:9" ht="18" x14ac:dyDescent="0.2">
      <c r="A39" s="54"/>
      <c r="B39" s="55" t="s">
        <v>153</v>
      </c>
      <c r="C39" s="53" t="s">
        <v>147</v>
      </c>
      <c r="D39" s="56"/>
      <c r="E39" s="56"/>
      <c r="F39" s="56"/>
      <c r="G39" s="56"/>
      <c r="H39" s="56"/>
      <c r="I39" s="56"/>
    </row>
    <row r="40" spans="1:9" ht="18" x14ac:dyDescent="0.2">
      <c r="A40" s="54"/>
      <c r="B40" s="55" t="s">
        <v>154</v>
      </c>
      <c r="C40" s="53" t="s">
        <v>147</v>
      </c>
      <c r="D40" s="56"/>
      <c r="E40" s="56"/>
      <c r="F40" s="56"/>
      <c r="G40" s="56"/>
      <c r="H40" s="56"/>
      <c r="I40" s="56"/>
    </row>
    <row r="41" spans="1:9" ht="18" x14ac:dyDescent="0.2">
      <c r="A41" s="54"/>
      <c r="B41" s="55" t="s">
        <v>155</v>
      </c>
      <c r="C41" s="53" t="s">
        <v>147</v>
      </c>
      <c r="D41" s="56"/>
      <c r="E41" s="56"/>
      <c r="F41" s="56"/>
      <c r="G41" s="56"/>
      <c r="H41" s="56"/>
      <c r="I41" s="56"/>
    </row>
    <row r="42" spans="1:9" ht="15" x14ac:dyDescent="0.2">
      <c r="A42" s="54" t="s">
        <v>156</v>
      </c>
      <c r="B42" s="55" t="s">
        <v>157</v>
      </c>
      <c r="C42" s="53" t="s">
        <v>147</v>
      </c>
      <c r="D42" s="56"/>
      <c r="E42" s="56"/>
      <c r="F42" s="56"/>
      <c r="G42" s="56"/>
      <c r="H42" s="56"/>
      <c r="I42" s="56"/>
    </row>
    <row r="43" spans="1:9" ht="15" x14ac:dyDescent="0.2">
      <c r="A43" s="54" t="s">
        <v>84</v>
      </c>
      <c r="B43" s="55" t="s">
        <v>158</v>
      </c>
      <c r="C43" s="53"/>
      <c r="D43" s="56"/>
      <c r="E43" s="56"/>
      <c r="F43" s="56"/>
      <c r="G43" s="56"/>
      <c r="H43" s="56"/>
      <c r="I43" s="56"/>
    </row>
    <row r="44" spans="1:9" ht="30" x14ac:dyDescent="0.2">
      <c r="A44" s="54" t="s">
        <v>86</v>
      </c>
      <c r="B44" s="55" t="s">
        <v>159</v>
      </c>
      <c r="C44" s="53" t="s">
        <v>160</v>
      </c>
      <c r="D44" s="56"/>
      <c r="E44" s="56"/>
      <c r="F44" s="56"/>
      <c r="G44" s="56"/>
      <c r="H44" s="56"/>
      <c r="I44" s="56"/>
    </row>
    <row r="45" spans="1:9" ht="15" x14ac:dyDescent="0.2">
      <c r="A45" s="54" t="s">
        <v>161</v>
      </c>
      <c r="B45" s="55" t="s">
        <v>162</v>
      </c>
      <c r="C45" s="53" t="s">
        <v>147</v>
      </c>
      <c r="D45" s="56"/>
      <c r="E45" s="56"/>
      <c r="F45" s="56"/>
      <c r="G45" s="56"/>
      <c r="H45" s="56"/>
      <c r="I45" s="56"/>
    </row>
    <row r="46" spans="1:9" ht="30" x14ac:dyDescent="0.2">
      <c r="A46" s="54" t="s">
        <v>89</v>
      </c>
      <c r="B46" s="55" t="s">
        <v>163</v>
      </c>
      <c r="C46" s="53" t="s">
        <v>164</v>
      </c>
      <c r="D46" s="56"/>
      <c r="E46" s="56"/>
      <c r="F46" s="56"/>
      <c r="G46" s="56"/>
      <c r="H46" s="56"/>
      <c r="I46" s="56"/>
    </row>
    <row r="47" spans="1:9" ht="30" x14ac:dyDescent="0.2">
      <c r="A47" s="54"/>
      <c r="B47" s="55" t="s">
        <v>165</v>
      </c>
      <c r="C47" s="53" t="s">
        <v>164</v>
      </c>
      <c r="D47" s="56"/>
      <c r="E47" s="56"/>
      <c r="F47" s="56"/>
      <c r="G47" s="56"/>
      <c r="H47" s="56"/>
      <c r="I47" s="56"/>
    </row>
    <row r="48" spans="1:9" ht="30" x14ac:dyDescent="0.2">
      <c r="A48" s="54"/>
      <c r="B48" s="55" t="s">
        <v>166</v>
      </c>
      <c r="C48" s="53" t="s">
        <v>164</v>
      </c>
      <c r="D48" s="56"/>
      <c r="E48" s="56"/>
      <c r="F48" s="56"/>
      <c r="G48" s="56"/>
      <c r="H48" s="56"/>
      <c r="I48" s="56"/>
    </row>
    <row r="49" spans="1:2" ht="16.5" x14ac:dyDescent="0.25">
      <c r="A49" s="50" t="s">
        <v>110</v>
      </c>
      <c r="B49" s="51"/>
    </row>
    <row r="50" spans="1:2" ht="16.5" x14ac:dyDescent="0.25">
      <c r="A50" s="50" t="s">
        <v>111</v>
      </c>
      <c r="B50" s="51"/>
    </row>
    <row r="51" spans="1:2" ht="16.5" x14ac:dyDescent="0.25">
      <c r="A51" s="50" t="s">
        <v>112</v>
      </c>
      <c r="B51" s="51"/>
    </row>
    <row r="52" spans="1:2" ht="16.5" x14ac:dyDescent="0.25">
      <c r="A52" s="50" t="s">
        <v>113</v>
      </c>
      <c r="B52" s="51"/>
    </row>
  </sheetData>
  <mergeCells count="7">
    <mergeCell ref="A4:I4"/>
    <mergeCell ref="A7:A8"/>
    <mergeCell ref="B7:B8"/>
    <mergeCell ref="C7:C8"/>
    <mergeCell ref="D7:E7"/>
    <mergeCell ref="F7:G7"/>
    <mergeCell ref="H7:I7"/>
  </mergeCells>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Приложение I</vt:lpstr>
      <vt:lpstr>III</vt:lpstr>
      <vt:lpstr>III!Заголовки_для_печати</vt:lpstr>
      <vt:lpstr>'Приложение I'!Заголовки_для_печати</vt:lpstr>
      <vt:lpstr>III!Область_печати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Резниченко Евгения Анатольевна</dc:creator>
  <cp:lastModifiedBy>Резниченко Евгения Анатольевна</cp:lastModifiedBy>
  <dcterms:created xsi:type="dcterms:W3CDTF">2024-10-23T01:07:23Z</dcterms:created>
  <dcterms:modified xsi:type="dcterms:W3CDTF">2024-10-23T01:07:40Z</dcterms:modified>
</cp:coreProperties>
</file>