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207C159C-5FCC-4A79-90C7-B74FD40FA373}" xr6:coauthVersionLast="47" xr6:coauthVersionMax="47" xr10:uidLastSave="{00000000-0000-0000-0000-000000000000}"/>
  <bookViews>
    <workbookView xWindow="-120" yWindow="-120" windowWidth="29040" windowHeight="15840" tabRatio="84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F26" i="10" s="1"/>
  <c r="F25" i="10" s="1"/>
  <c r="F24" i="10" s="1"/>
  <c r="D27" i="10"/>
  <c r="AK27" i="10" s="1"/>
  <c r="AK26" i="10"/>
  <c r="AJ26" i="10"/>
  <c r="V26" i="10"/>
  <c r="AK25" i="10"/>
  <c r="AJ25" i="10"/>
  <c r="V25" i="10"/>
  <c r="AK24" i="10"/>
  <c r="V24" i="10"/>
  <c r="V27" i="10" s="1"/>
  <c r="V30" i="10" s="1"/>
  <c r="C24" i="10"/>
  <c r="C30" i="10" s="1"/>
  <c r="P20" i="7"/>
  <c r="Q20" i="7" s="1"/>
  <c r="O20" i="7"/>
  <c r="S26" i="11"/>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<sst xmlns="http://schemas.openxmlformats.org/spreadsheetml/2006/main" count="1453" uniqueCount="515">
  <si>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</si>
  <si>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</si>
  <si>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</si>
  <si>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</si>
  <si>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</si>
  <si>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</si>
  <si>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</si>
  <si>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</si>
  <si>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</si>
  <si>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</si>
  <si>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</si>
  <si>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</si>
  <si>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</si>
  <si>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</si>
  <si>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</si>
  <si>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</si>
  <si>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</si>
  <si>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</si>
  <si>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</si>
  <si>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</si>
  <si>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</si>
  <si>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</si>
  <si>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</si>
  <si>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</si>
  <si>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</si>
  <si>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</si>
  <si>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</si>
  <si>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</si>
  <si>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</si>
  <si>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</si>
  <si>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</si>
  <si>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</si>
  <si>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</si>
  <si>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</si>
  <si>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</si>
  <si>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</si>
  <si>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</si>
  <si>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</si>
  <si>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</si>
  <si>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</si>
  <si>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</si>
  <si>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</si>
  <si>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</si>
  <si>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</si>
  <si>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</si>
  <si>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</si>
  <si>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</si>
  <si>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</si>
  <si>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</si>
  <si>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</si>
  <si>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</si>
  <si>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</si>
  <si>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</si>
  <si>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</si>
  <si>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</si>
  <si>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</si>
  <si>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</si>
  <si>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</si>
  <si>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</si>
  <si>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</si>
  <si>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</si>
  <si>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</si>
  <si>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</si>
  <si>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</si>
  <si>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</si>
  <si>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</si>
  <si>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</si>
  <si>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</si>
  <si>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</si>
  <si>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</si>
  <si>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</si>
  <si>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</si>
  <si>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</si>
  <si>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</si>
  <si>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</si>
  <si>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</si>
  <si>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</si>
  <si>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</si>
  <si>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</si>
  <si>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</si>
  <si>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</si>
  <si>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</si>
  <si>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</si>
  <si>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</si>
  <si>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</si>
  <si>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</si>
  <si>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</si>
  <si>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</si>
  <si>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</si>
  <si>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</si>
  <si>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</si>
  <si>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</si>
  <si>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</si>
  <si>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</si>
  <si>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</si>
  <si>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</si>
  <si>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</si>
  <si>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</si>
  <si>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</si>
  <si>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</si>
  <si>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</si>
  <si>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</si>
  <si>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</si>
  <si>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</si>
  <si>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</si>
  <si>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</si>
  <si>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</si>
  <si>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</si>
  <si>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</si>
  <si>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</si>
  <si>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</si>
  <si>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</si>
  <si>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</si>
  <si>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</si>
  <si>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</si>
  <si>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</si>
  <si>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</si>
  <si>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</si>
  <si>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</si>
  <si>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</si>
  <si>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</si>
  <si>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</si>
  <si>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</si>
  <si>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</si>
  <si>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</si>
  <si>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</si>
  <si>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</si>
  <si>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</si>
  <si>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</si>
  <si>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</si>
  <si>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</si>
  <si>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</si>
  <si>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</si>
  <si>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</si>
  <si>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</si>
  <si>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</si>
  <si>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</si>
  <si>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</si>
  <si>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</si>
  <si>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</si>
  <si>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</si>
  <si>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</si>
  <si>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</si>
  <si>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</si>
  <si>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</si>
  <si>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</si>
  <si>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</si>
  <si>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</si>
  <si>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</si>
  <si>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</si>
  <si>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</si>
  <si>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</si>
  <si>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</si>
  <si>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</si>
  <si>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</si>
  <si>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</si>
  <si>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</si>
  <si>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</si>
  <si>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</si>
  <si>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</si>
  <si>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</si>
  <si>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</si>
  <si>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</si>
  <si>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</si>
  <si>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</si>
  <si>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</si>
  <si>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</si>
  <si>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</si>
  <si>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</si>
  <si>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</si>
  <si>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</si>
  <si>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</si>
  <si>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</si>
  <si>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</si>
  <si>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</si>
  <si>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</si>
  <si>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</si>
  <si>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</si>
  <si>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</si>
  <si>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</si>
  <si>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</si>
  <si>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</si>
  <si>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</si>
  <si>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</si>
  <si>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</si>
  <si>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</si>
  <si>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</si>
  <si>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</si>
  <si>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</si>
  <si>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</si>
  <si>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</si>
  <si>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</si>
  <si>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</si>
  <si>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</si>
  <si>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</si>
  <si>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</si>
  <si>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</si>
  <si>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</si>
  <si>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</si>
  <si>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</si>
  <si>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</si>
  <si>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</si>
  <si>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</si>
  <si>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</si>
  <si>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</si>
  <si>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</si>
  <si>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</si>
  <si>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</si>
  <si>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</si>
  <si>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</si>
  <si>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</si>
  <si>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</si>
  <si>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</si>
  <si>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</si>
  <si>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</si>
  <si>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</si>
  <si>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</si>
  <si>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</si>
  <si>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</si>
  <si>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</si>
  <si>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</si>
  <si>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</si>
  <si>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</si>
  <si>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</si>
  <si>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</si>
  <si>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</si>
  <si>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</si>
  <si>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</si>
  <si>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</si>
  <si>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</si>
  <si>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</si>
  <si>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</si>
  <si>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</si>
  <si>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</si>
  <si>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</si>
  <si>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</si>
  <si>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</si>
  <si>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</si>
  <si>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</si>
  <si>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</si>
  <si>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</si>
  <si>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</si>
  <si>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</si>
  <si>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</si>
  <si>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</si>
  <si>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</si>
  <si>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</si>
  <si>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</si>
  <si>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</si>
  <si>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</si>
  <si>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</si>
  <si>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</si>
  <si>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</si>
  <si>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</si>
  <si>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</si>
  <si>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</si>
  <si>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</si>
  <si>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</si>
  <si>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</si>
  <si>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</si>
  <si>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</si>
  <si>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</si>
  <si>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</si>
  <si>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</si>
  <si>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</si>
  <si>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</si>
  <si>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</si>
  <si>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</si>
  <si>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</si>
  <si>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</si>
  <si>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</si>
  <si>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</si>
  <si>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</si>
  <si>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</si>
  <si>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</si>
  <si>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</si>
  <si>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</si>
  <si>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</si>
  <si>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</si>
  <si>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</si>
  <si>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</si>
  <si>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</si>
  <si>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</si>
  <si>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</si>
  <si>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</si>
  <si>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</si>
  <si>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</si>
  <si>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</si>
  <si>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</si>
  <si>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</si>
  <si>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</si>
  <si>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</si>
  <si>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</si>
  <si>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</si>
  <si>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</si>
  <si>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</si>
  <si>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</si>
  <si>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</si>
  <si>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</si>
  <si>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</si>
  <si>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</si>
  <si>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</si>
  <si>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</si>
  <si>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</si>
  <si>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</si>
  <si>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</si>
  <si>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</si>
  <si>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</si>
  <si>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</si>
  <si>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</si>
  <si>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</si>
  <si>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</si>
  <si>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</si>
  <si>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</si>
  <si>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</si>
  <si>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</si>
  <si>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</si>
  <si>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</si>
  <si>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</si>
  <si>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</si>
  <si>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</si>
  <si>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</si>
  <si>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</si>
  <si>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</si>
  <si>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</si>
  <si>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</si>
  <si>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</si>
  <si>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</si>
  <si>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</si>
  <si>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</si>
  <si>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</si>
  <si>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</si>
  <si>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</si>
  <si>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</si>
  <si>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</si>
  <si>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</si>
  <si>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</si>
  <si>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</si>
  <si>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</si>
  <si>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</si>
  <si>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</si>
  <si>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</si>
  <si>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</si>
  <si>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</si>
  <si>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</si>
  <si>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</si>
  <si>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</si>
  <si>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</si>
  <si>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</si>
  <si>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</si>
  <si>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</si>
  <si>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</si>
  <si>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</si>
  <si>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</si>
  <si>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</si>
  <si>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</si>
  <si>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</si>
  <si>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</si>
  <si>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</si>
  <si>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</si>
  <si>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</si>
  <si>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</si>
  <si>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</si>
  <si>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</si>
  <si>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</si>
  <si>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</si>
  <si>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</si>
  <si>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</si>
  <si>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</si>
  <si>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</si>
  <si>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</si>
  <si>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</si>
  <si>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</si>
  <si>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</si>
  <si>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</si>
  <si>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</si>
  <si>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</si>
  <si>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</si>
  <si>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</si>
  <si>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</si>
  <si>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</si>
  <si>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</si>
  <si>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</si>
  <si>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</si>
  <si>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</si>
  <si>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</si>
  <si>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</si>
  <si>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</si>
  <si>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</si>
  <si>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</si>
  <si>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</si>
  <si>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</si>
  <si>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</si>
  <si>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</si>
  <si>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</si>
  <si>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</si>
  <si>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</si>
  <si>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</si>
  <si>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</si>
  <si>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</si>
  <si>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</si>
  <si>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</si>
  <si>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</si>
  <si>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</si>
  <si>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</si>
  <si>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</si>
  <si>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</si>
  <si>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</si>
  <si>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</si>
  <si>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</si>
  <si>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</si>
  <si>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</si>
  <si>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</si>
  <si>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</si>
  <si>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</si>
  <si>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</si>
  <si>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</si>
  <si>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</si>
  <si>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</si>
  <si>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</si>
  <si>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</si>
  <si>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</si>
  <si>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</si>
  <si>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</si>
  <si>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</si>
  <si>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</si>
  <si>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</si>
  <si>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</si>
  <si>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</si>
  <si>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</si>
  <si>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</si>
  <si>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</si>
  <si>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</si>
  <si>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</si>
  <si>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</si>
  <si>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</si>
  <si>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</si>
  <si>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</si>
  <si>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</si>
  <si>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</si>
  <si>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</si>
  <si>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</si>
  <si>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</si>
  <si>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</si>
  <si>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</si>
  <si>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</si>
  <si>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</si>
  <si>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</si>
  <si>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</si>
  <si>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</si>
  <si>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</si>
  <si>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</si>
  <si>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</si>
  <si>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</si>
  <si>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</si>
  <si>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</si>
  <si>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</si>
  <si>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</si>
  <si>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</si>
  <si>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</si>
  <si>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</si>
  <si>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</si>
  <si>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</si>
  <si>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</si>
  <si>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</si>
  <si>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</si>
  <si>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</si>
  <si>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</si>
  <si>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</si>
  <si>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</si>
  <si>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</si>
  <si>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</si>
  <si>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</si>
  <si>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</si>
  <si>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</si>
  <si>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</si>
  <si>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</si>
  <si>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</si>
  <si>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</si>
  <si>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</si>
  <si>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</si>
  <si>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</si>
  <si>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</si>
  <si>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</si>
  <si>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</si>
  <si>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</si>
  <si>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</si>
  <si>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</si>
  <si>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</si>
  <si>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Заменой не изолированного провода АС-50 на  СИП2 3х120+1х95 - 245 м. Замена деревянных опор и деревянных с ЖБ приставкой опоры на ЖБ опоры - 11 шт.</t>
  </si>
  <si>
    <t>ф. "Полевая"</t>
  </si>
  <si>
    <t>СИП2 3х120+1х95 - 245 м</t>
  </si>
  <si>
    <t>ф. "Полевая"  ТП - 8</t>
  </si>
  <si>
    <t xml:space="preserve">Реконструкция фидера "Полевая" ТП-8 в Приморском крае г. Артем  </t>
  </si>
  <si>
    <t>нд</t>
  </si>
  <si>
    <t>N</t>
  </si>
  <si>
    <t>N+1</t>
  </si>
  <si>
    <t>N+2</t>
  </si>
  <si>
    <t>N+(…)</t>
  </si>
  <si>
    <t>НЕТ</t>
  </si>
  <si>
    <t>35.12.1</t>
  </si>
  <si>
    <t>СМР</t>
  </si>
  <si>
    <t>Год раскрытия информации: 2025 год</t>
  </si>
  <si>
    <t>ООО "Дальневосточная энергосетевая компания»</t>
  </si>
  <si>
    <t>Р_ДЭСК_016</t>
  </si>
  <si>
    <t>738,99833 тыс.руб.</t>
  </si>
  <si>
    <t>ООО "ДЭСК"</t>
  </si>
  <si>
    <t>п.п. 32 п. 8 ст. 6 Положения о закупках товаров, работ, услуг ООО "ДЭСК"</t>
  </si>
  <si>
    <t>Единственный учредитель ООО "ДЭСК"</t>
  </si>
  <si>
    <t xml:space="preserve">П </t>
  </si>
  <si>
    <t>IV</t>
  </si>
  <si>
    <t xml:space="preserve">Реконструкция ВЛ-0,4(0,23) кВ в ВЛИ - 0,4 кВ ТП-8  фидер "Полевая" в Приморском крае г. Артем </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</si>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</sst>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77" zoomScaleSheetLayoutView="77" workbookViewId="0">
      <selection activeCell="A15" sqref="A15:C1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511</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
        <v>505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6" zoomScaleNormal="90" zoomScaleSheetLayoutView="86"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7" t="s">
        <v>502</v>
      </c>
      <c r="B5" s="277"/>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8" t="s">
        <v>511</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8" t="s">
        <v>412</v>
      </c>
      <c r="B18" s="279"/>
    </row>
    <row r="19" spans="1:2" x14ac:dyDescent="0.25">
      <c r="B19" s="79"/>
    </row>
    <row r="20" spans="1:2" ht="16.5" thickBot="1" x14ac:dyDescent="0.3">
      <c r="B20" s="83"/>
    </row>
    <row r="21" spans="1:2" ht="16.5" thickBot="1" x14ac:dyDescent="0.3">
      <c r="A21" s="84" t="s">
        <v>413</v>
      </c>
      <c r="B21" s="145" t="s">
        <v>493</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t="str">
        <f>'3.3 паспорт описание'!C25</f>
        <v>738,99833 тыс.руб.</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0" t="s">
        <v>59</v>
      </c>
    </row>
    <row r="57" spans="1:2" x14ac:dyDescent="0.25">
      <c r="A57" s="92" t="s">
        <v>438</v>
      </c>
      <c r="B57" s="281"/>
    </row>
    <row r="58" spans="1:2" x14ac:dyDescent="0.25">
      <c r="A58" s="92" t="s">
        <v>439</v>
      </c>
      <c r="B58" s="281"/>
    </row>
    <row r="59" spans="1:2" x14ac:dyDescent="0.25">
      <c r="A59" s="92" t="s">
        <v>440</v>
      </c>
      <c r="B59" s="281"/>
    </row>
    <row r="60" spans="1:2" x14ac:dyDescent="0.25">
      <c r="A60" s="92" t="s">
        <v>441</v>
      </c>
      <c r="B60" s="281"/>
    </row>
    <row r="61" spans="1:2" ht="16.5" thickBot="1" x14ac:dyDescent="0.3">
      <c r="A61" s="93" t="s">
        <v>442</v>
      </c>
      <c r="B61" s="282"/>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0" t="s">
        <v>59</v>
      </c>
    </row>
    <row r="74" spans="1:2" x14ac:dyDescent="0.25">
      <c r="A74" s="92" t="s">
        <v>454</v>
      </c>
      <c r="B74" s="281"/>
    </row>
    <row r="75" spans="1:2" x14ac:dyDescent="0.25">
      <c r="A75" s="92" t="s">
        <v>455</v>
      </c>
      <c r="B75" s="281"/>
    </row>
    <row r="76" spans="1:2" x14ac:dyDescent="0.25">
      <c r="A76" s="92" t="s">
        <v>456</v>
      </c>
      <c r="B76" s="281"/>
    </row>
    <row r="77" spans="1:2" x14ac:dyDescent="0.25">
      <c r="A77" s="92" t="s">
        <v>457</v>
      </c>
      <c r="B77" s="281"/>
    </row>
    <row r="78" spans="1:2" ht="16.5" thickBot="1" x14ac:dyDescent="0.3">
      <c r="A78" s="96" t="s">
        <v>458</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511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1" t="s">
        <v>8</v>
      </c>
      <c r="B21" s="204" t="s">
        <v>78</v>
      </c>
      <c r="C21" s="205"/>
      <c r="D21" s="204" t="s">
        <v>79</v>
      </c>
      <c r="E21" s="205"/>
      <c r="F21" s="208" t="s">
        <v>68</v>
      </c>
      <c r="G21" s="209"/>
      <c r="H21" s="209"/>
      <c r="I21" s="210"/>
      <c r="J21" s="201" t="s">
        <v>80</v>
      </c>
      <c r="K21" s="204" t="s">
        <v>81</v>
      </c>
      <c r="L21" s="205"/>
      <c r="M21" s="204" t="s">
        <v>82</v>
      </c>
      <c r="N21" s="205"/>
      <c r="O21" s="204" t="s">
        <v>83</v>
      </c>
      <c r="P21" s="205"/>
      <c r="Q21" s="204" t="s">
        <v>84</v>
      </c>
      <c r="R21" s="205"/>
      <c r="S21" s="201" t="s">
        <v>85</v>
      </c>
      <c r="T21" s="201" t="s">
        <v>86</v>
      </c>
      <c r="U21" s="201" t="s">
        <v>87</v>
      </c>
      <c r="V21" s="204" t="s">
        <v>88</v>
      </c>
      <c r="W21" s="205"/>
      <c r="X21" s="208" t="s">
        <v>69</v>
      </c>
      <c r="Y21" s="209"/>
      <c r="Z21" s="208" t="s">
        <v>70</v>
      </c>
      <c r="AA21" s="209"/>
    </row>
    <row r="22" spans="1:27" ht="216" customHeight="1" x14ac:dyDescent="0.25">
      <c r="A22" s="202"/>
      <c r="B22" s="206"/>
      <c r="C22" s="207"/>
      <c r="D22" s="206"/>
      <c r="E22" s="207"/>
      <c r="F22" s="208" t="s">
        <v>89</v>
      </c>
      <c r="G22" s="210"/>
      <c r="H22" s="208" t="s">
        <v>90</v>
      </c>
      <c r="I22" s="210"/>
      <c r="J22" s="203"/>
      <c r="K22" s="206"/>
      <c r="L22" s="207"/>
      <c r="M22" s="206"/>
      <c r="N22" s="207"/>
      <c r="O22" s="206"/>
      <c r="P22" s="207"/>
      <c r="Q22" s="206"/>
      <c r="R22" s="207"/>
      <c r="S22" s="203"/>
      <c r="T22" s="203"/>
      <c r="U22" s="203"/>
      <c r="V22" s="206"/>
      <c r="W22" s="207"/>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490</v>
      </c>
      <c r="C25" s="150" t="s">
        <v>490</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0.245</v>
      </c>
      <c r="R25" s="118">
        <v>0.245</v>
      </c>
      <c r="S25" s="118" t="s">
        <v>486</v>
      </c>
      <c r="T25" s="118" t="s">
        <v>59</v>
      </c>
      <c r="U25" s="118" t="s">
        <v>59</v>
      </c>
      <c r="V25" s="150" t="s">
        <v>478</v>
      </c>
      <c r="W25" s="118" t="s">
        <v>479</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3" zoomScale="71" zoomScaleSheetLayoutView="71"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511</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488</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491</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4" sqref="A14:Z14"/>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3" t="s">
        <v>502</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91</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23"/>
      <c r="AB6" s="123"/>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5"/>
      <c r="AB12" s="12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104</v>
      </c>
      <c r="B23" s="218"/>
      <c r="C23" s="218"/>
      <c r="D23" s="218"/>
      <c r="E23" s="218"/>
      <c r="F23" s="218"/>
      <c r="G23" s="218"/>
      <c r="H23" s="218"/>
      <c r="I23" s="218"/>
      <c r="J23" s="218"/>
      <c r="K23" s="218"/>
      <c r="L23" s="219"/>
      <c r="M23" s="220" t="s">
        <v>105</v>
      </c>
      <c r="N23" s="220"/>
      <c r="O23" s="220"/>
      <c r="P23" s="220"/>
      <c r="Q23" s="220"/>
      <c r="R23" s="220"/>
      <c r="S23" s="220"/>
      <c r="T23" s="220"/>
      <c r="U23" s="220"/>
      <c r="V23" s="220"/>
      <c r="W23" s="220"/>
      <c r="X23" s="220"/>
      <c r="Y23" s="220"/>
      <c r="Z23" s="220"/>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492</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511</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4" t="s">
        <v>130</v>
      </c>
      <c r="B18" s="214"/>
      <c r="C18" s="214"/>
      <c r="D18" s="214"/>
      <c r="E18" s="214"/>
      <c r="F18" s="214"/>
      <c r="G18" s="214"/>
      <c r="H18" s="214"/>
      <c r="I18" s="214"/>
      <c r="J18" s="214"/>
      <c r="K18" s="214"/>
      <c r="L18" s="214"/>
      <c r="M18" s="214"/>
      <c r="N18" s="214"/>
      <c r="O18" s="214"/>
      <c r="P18" s="214"/>
      <c r="Q18" s="214"/>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ABB74-8BBC-4677-B931-B02284A010A0}">
  <sheetPr>
    <pageSetUpPr fitToPage="1"/>
  </sheetPr>
  <dimension ref="A1:V94"/>
  <sheetViews>
    <sheetView view="pageBreakPreview" zoomScale="85" zoomScaleSheetLayoutView="85" workbookViewId="0">
      <selection activeCell="A15" sqref="A15:J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7" t="s">
        <v>502</v>
      </c>
      <c r="B5" s="227"/>
      <c r="C5" s="227"/>
      <c r="D5" s="227"/>
      <c r="E5" s="227"/>
      <c r="F5" s="227"/>
      <c r="G5" s="227"/>
      <c r="H5" s="227"/>
      <c r="I5" s="227"/>
      <c r="J5" s="227"/>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91</v>
      </c>
      <c r="B7" s="228"/>
      <c r="C7" s="228"/>
      <c r="D7" s="228"/>
      <c r="E7" s="228"/>
      <c r="F7" s="228"/>
      <c r="G7" s="228"/>
      <c r="H7" s="228"/>
      <c r="I7" s="228"/>
      <c r="J7" s="228"/>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503</v>
      </c>
      <c r="B9" s="229"/>
      <c r="C9" s="229"/>
      <c r="D9" s="229"/>
      <c r="E9" s="229"/>
      <c r="F9" s="229"/>
      <c r="G9" s="229"/>
      <c r="H9" s="229"/>
      <c r="I9" s="229"/>
      <c r="J9" s="229"/>
      <c r="K9" s="160"/>
      <c r="L9" s="160"/>
      <c r="M9" s="160"/>
      <c r="N9" s="160"/>
      <c r="O9" s="160"/>
      <c r="P9" s="160"/>
      <c r="Q9" s="160"/>
      <c r="R9" s="160"/>
      <c r="S9" s="160"/>
      <c r="T9" s="160"/>
      <c r="U9" s="160"/>
      <c r="V9" s="160"/>
    </row>
    <row r="10" spans="1:22" ht="16.5" customHeight="1" x14ac:dyDescent="0.2">
      <c r="A10" s="226" t="s">
        <v>142</v>
      </c>
      <c r="B10" s="226"/>
      <c r="C10" s="226"/>
      <c r="D10" s="226"/>
      <c r="E10" s="226"/>
      <c r="F10" s="226"/>
      <c r="G10" s="226"/>
      <c r="H10" s="226"/>
      <c r="I10" s="226"/>
      <c r="J10" s="226"/>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29" t="s">
        <v>504</v>
      </c>
      <c r="B12" s="229"/>
      <c r="C12" s="229"/>
      <c r="D12" s="229"/>
      <c r="E12" s="229"/>
      <c r="F12" s="229"/>
      <c r="G12" s="229"/>
      <c r="H12" s="229"/>
      <c r="I12" s="229"/>
      <c r="J12" s="229"/>
      <c r="K12" s="160"/>
      <c r="L12" s="160"/>
      <c r="M12" s="160"/>
      <c r="N12" s="160"/>
      <c r="O12" s="160"/>
      <c r="P12" s="160"/>
      <c r="Q12" s="160"/>
      <c r="R12" s="160"/>
      <c r="S12" s="160"/>
      <c r="T12" s="160"/>
      <c r="U12" s="160"/>
      <c r="V12" s="160"/>
    </row>
    <row r="13" spans="1:22" ht="16.5" customHeight="1" x14ac:dyDescent="0.2">
      <c r="A13" s="226" t="s">
        <v>143</v>
      </c>
      <c r="B13" s="226"/>
      <c r="C13" s="226"/>
      <c r="D13" s="226"/>
      <c r="E13" s="226"/>
      <c r="F13" s="226"/>
      <c r="G13" s="226"/>
      <c r="H13" s="226"/>
      <c r="I13" s="226"/>
      <c r="J13" s="226"/>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31" t="s">
        <v>511</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26" t="s">
        <v>144</v>
      </c>
      <c r="B16" s="226"/>
      <c r="C16" s="226"/>
      <c r="D16" s="226"/>
      <c r="E16" s="226"/>
      <c r="F16" s="226"/>
      <c r="G16" s="226"/>
      <c r="H16" s="226"/>
      <c r="I16" s="226"/>
      <c r="J16" s="226"/>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3" t="s">
        <v>151</v>
      </c>
      <c r="E23" s="234"/>
      <c r="F23" s="235"/>
      <c r="G23" s="30" t="s">
        <v>59</v>
      </c>
      <c r="I23" s="31" t="s">
        <v>152</v>
      </c>
      <c r="J23" s="32" t="s">
        <v>59</v>
      </c>
    </row>
    <row r="24" spans="1:22" ht="12" x14ac:dyDescent="0.2">
      <c r="A24" s="166" t="s">
        <v>153</v>
      </c>
      <c r="B24" s="167" t="s">
        <v>494</v>
      </c>
      <c r="D24" s="233" t="s">
        <v>154</v>
      </c>
      <c r="E24" s="234"/>
      <c r="F24" s="235"/>
      <c r="G24" s="30" t="s">
        <v>59</v>
      </c>
      <c r="I24" s="33" t="s">
        <v>155</v>
      </c>
      <c r="J24" s="32" t="s">
        <v>59</v>
      </c>
    </row>
    <row r="25" spans="1:22" ht="12" customHeight="1" thickBot="1" x14ac:dyDescent="0.25">
      <c r="A25" s="166" t="s">
        <v>156</v>
      </c>
      <c r="B25" s="168" t="s">
        <v>494</v>
      </c>
      <c r="D25" s="236" t="s">
        <v>157</v>
      </c>
      <c r="E25" s="236"/>
      <c r="F25" s="236"/>
      <c r="G25" s="30" t="s">
        <v>59</v>
      </c>
    </row>
    <row r="26" spans="1:22" ht="12" x14ac:dyDescent="0.2">
      <c r="A26" s="164" t="s">
        <v>158</v>
      </c>
      <c r="B26" s="165" t="s">
        <v>494</v>
      </c>
      <c r="D26" s="236"/>
      <c r="E26" s="236"/>
      <c r="F26" s="236"/>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502</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511</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7" t="s">
        <v>217</v>
      </c>
      <c r="B19" s="237"/>
      <c r="C19" s="237"/>
      <c r="D19" s="237"/>
      <c r="E19" s="237"/>
      <c r="F19" s="237"/>
      <c r="G19" s="237"/>
      <c r="H19" s="237"/>
      <c r="I19" s="237"/>
      <c r="J19" s="237"/>
    </row>
    <row r="20" spans="1:10" x14ac:dyDescent="0.25">
      <c r="A20" s="52"/>
      <c r="B20" s="52"/>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3" t="s">
        <v>227</v>
      </c>
      <c r="D23" s="53" t="s">
        <v>228</v>
      </c>
      <c r="E23" s="53" t="s">
        <v>227</v>
      </c>
      <c r="F23" s="53" t="s">
        <v>228</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D39" sqref="D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502</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285</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286</v>
      </c>
      <c r="B20" s="243" t="s">
        <v>287</v>
      </c>
      <c r="C20" s="243" t="s">
        <v>288</v>
      </c>
      <c r="D20" s="243"/>
      <c r="E20" s="244" t="s">
        <v>289</v>
      </c>
      <c r="F20" s="244"/>
      <c r="G20" s="243"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1" t="s">
        <v>290</v>
      </c>
      <c r="AK20" s="251"/>
    </row>
    <row r="21" spans="1:37" ht="99.75" customHeight="1" x14ac:dyDescent="0.25">
      <c r="A21" s="243"/>
      <c r="B21" s="243"/>
      <c r="C21" s="243"/>
      <c r="D21" s="243"/>
      <c r="E21" s="244"/>
      <c r="F21" s="244"/>
      <c r="G21" s="243"/>
      <c r="H21" s="243" t="s">
        <v>225</v>
      </c>
      <c r="I21" s="243"/>
      <c r="J21" s="243" t="s">
        <v>465</v>
      </c>
      <c r="K21" s="243"/>
      <c r="L21" s="243" t="s">
        <v>225</v>
      </c>
      <c r="M21" s="243"/>
      <c r="N21" s="243" t="s">
        <v>465</v>
      </c>
      <c r="O21" s="243"/>
      <c r="P21" s="243" t="s">
        <v>225</v>
      </c>
      <c r="Q21" s="243"/>
      <c r="R21" s="243" t="s">
        <v>465</v>
      </c>
      <c r="S21" s="243"/>
      <c r="T21" s="243" t="s">
        <v>225</v>
      </c>
      <c r="U21" s="243"/>
      <c r="V21" s="243" t="s">
        <v>465</v>
      </c>
      <c r="W21" s="243"/>
      <c r="X21" s="243" t="s">
        <v>225</v>
      </c>
      <c r="Y21" s="243"/>
      <c r="Z21" s="243" t="s">
        <v>465</v>
      </c>
      <c r="AA21" s="243"/>
      <c r="AB21" s="243" t="s">
        <v>225</v>
      </c>
      <c r="AC21" s="243"/>
      <c r="AD21" s="243" t="s">
        <v>465</v>
      </c>
      <c r="AE21" s="243"/>
      <c r="AF21" s="243" t="s">
        <v>225</v>
      </c>
      <c r="AG21" s="243"/>
      <c r="AH21" s="243" t="s">
        <v>465</v>
      </c>
      <c r="AI21" s="243"/>
      <c r="AJ21" s="251"/>
      <c r="AK21" s="251"/>
    </row>
    <row r="22" spans="1:37" ht="89.25" customHeight="1" x14ac:dyDescent="0.25">
      <c r="A22" s="243"/>
      <c r="B22" s="243"/>
      <c r="C22" s="188" t="s">
        <v>225</v>
      </c>
      <c r="D22" s="188" t="s">
        <v>291</v>
      </c>
      <c r="E22" s="59" t="s">
        <v>512</v>
      </c>
      <c r="F22" s="59" t="s">
        <v>513</v>
      </c>
      <c r="G22" s="243"/>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0.73899833000000004</v>
      </c>
      <c r="D24" s="137">
        <v>0.73899833000000004</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0.73899833000000004</v>
      </c>
      <c r="U24" s="59" t="s">
        <v>510</v>
      </c>
      <c r="V24" s="138">
        <f>D24</f>
        <v>0.73899833000000004</v>
      </c>
      <c r="W24" s="59" t="s">
        <v>510</v>
      </c>
      <c r="X24" s="138">
        <v>0</v>
      </c>
      <c r="Y24" s="59" t="s">
        <v>59</v>
      </c>
      <c r="Z24" s="138">
        <v>0</v>
      </c>
      <c r="AA24" s="59" t="s">
        <v>59</v>
      </c>
      <c r="AB24" s="138">
        <v>0</v>
      </c>
      <c r="AC24" s="59">
        <v>0</v>
      </c>
      <c r="AD24" s="137">
        <v>0</v>
      </c>
      <c r="AE24" s="59">
        <v>0</v>
      </c>
      <c r="AF24" s="138">
        <v>0</v>
      </c>
      <c r="AG24" s="59">
        <v>0</v>
      </c>
      <c r="AH24" s="138">
        <v>0</v>
      </c>
      <c r="AI24" s="59">
        <v>0</v>
      </c>
      <c r="AJ24" s="137">
        <f>C24</f>
        <v>0.73899833000000004</v>
      </c>
      <c r="AK24" s="137">
        <f>D24</f>
        <v>0.73899833000000004</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0.73899833000000004</v>
      </c>
      <c r="D27" s="138">
        <f>D24</f>
        <v>0.73899833000000004</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0.73899833000000004</v>
      </c>
      <c r="U27" s="59" t="s">
        <v>510</v>
      </c>
      <c r="V27" s="138">
        <f>V24</f>
        <v>0.73899833000000004</v>
      </c>
      <c r="W27" s="59" t="s">
        <v>510</v>
      </c>
      <c r="X27" s="138">
        <v>0</v>
      </c>
      <c r="Y27" s="59" t="s">
        <v>59</v>
      </c>
      <c r="Z27" s="138">
        <v>0</v>
      </c>
      <c r="AA27" s="59" t="s">
        <v>59</v>
      </c>
      <c r="AB27" s="138">
        <v>0</v>
      </c>
      <c r="AC27" s="59">
        <v>0</v>
      </c>
      <c r="AD27" s="7">
        <v>0</v>
      </c>
      <c r="AE27" s="59">
        <v>0</v>
      </c>
      <c r="AF27" s="138">
        <v>0</v>
      </c>
      <c r="AG27" s="59">
        <v>0</v>
      </c>
      <c r="AH27" s="138">
        <v>0</v>
      </c>
      <c r="AI27" s="59">
        <v>0</v>
      </c>
      <c r="AJ27" s="137">
        <f t="shared" si="2"/>
        <v>0.73899833000000004</v>
      </c>
      <c r="AK27" s="137">
        <f t="shared" si="2"/>
        <v>0.73899833000000004</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0.61583194166666677</v>
      </c>
      <c r="D30" s="137">
        <f>D24/1.2</f>
        <v>0.61583194166666677</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0.61583194166666677</v>
      </c>
      <c r="U30" s="59" t="s">
        <v>510</v>
      </c>
      <c r="V30" s="138">
        <f>V27/1.2</f>
        <v>0.61583194166666677</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0.61583194166666677</v>
      </c>
      <c r="AK30" s="137">
        <f t="shared" si="2"/>
        <v>0.61583194166666677</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0.61583194166666677</v>
      </c>
      <c r="D32" s="138">
        <f>D30</f>
        <v>0.61583194166666677</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0.61583194166666677</v>
      </c>
      <c r="AK32" s="137">
        <f t="shared" si="2"/>
        <v>0.61583194166666677</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0.245</v>
      </c>
      <c r="D39" s="7">
        <f>C39</f>
        <v>0.245</v>
      </c>
      <c r="E39" s="7">
        <v>0</v>
      </c>
      <c r="F39" s="7">
        <v>0</v>
      </c>
      <c r="G39" s="7">
        <v>0</v>
      </c>
      <c r="H39" s="7">
        <v>0</v>
      </c>
      <c r="I39" s="7">
        <v>0</v>
      </c>
      <c r="J39" s="7">
        <v>0</v>
      </c>
      <c r="K39" s="7">
        <v>0</v>
      </c>
      <c r="L39" s="7">
        <v>0</v>
      </c>
      <c r="M39" s="59">
        <v>0</v>
      </c>
      <c r="N39" s="7">
        <v>0</v>
      </c>
      <c r="O39" s="59">
        <v>0</v>
      </c>
      <c r="P39" s="7">
        <v>0</v>
      </c>
      <c r="Q39" s="59">
        <v>0</v>
      </c>
      <c r="R39" s="7">
        <v>0</v>
      </c>
      <c r="S39" s="59">
        <v>0</v>
      </c>
      <c r="T39" s="7">
        <f>C39</f>
        <v>0.245</v>
      </c>
      <c r="U39" s="59" t="s">
        <v>510</v>
      </c>
      <c r="V39" s="138">
        <f>D39</f>
        <v>0.245</v>
      </c>
      <c r="W39" s="59" t="s">
        <v>510</v>
      </c>
      <c r="X39" s="7">
        <v>0</v>
      </c>
      <c r="Y39" s="59" t="s">
        <v>59</v>
      </c>
      <c r="Z39" s="7">
        <v>0</v>
      </c>
      <c r="AA39" s="59" t="s">
        <v>59</v>
      </c>
      <c r="AB39" s="7">
        <v>0</v>
      </c>
      <c r="AC39" s="59">
        <v>0</v>
      </c>
      <c r="AD39" s="7">
        <v>0</v>
      </c>
      <c r="AE39" s="59">
        <v>0</v>
      </c>
      <c r="AF39" s="7">
        <v>0</v>
      </c>
      <c r="AG39" s="59">
        <v>0</v>
      </c>
      <c r="AH39" s="7">
        <v>0</v>
      </c>
      <c r="AI39" s="59">
        <v>0</v>
      </c>
      <c r="AJ39" s="137">
        <f t="shared" si="2"/>
        <v>0.245</v>
      </c>
      <c r="AK39" s="137">
        <f t="shared" si="2"/>
        <v>0.245</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0.245</v>
      </c>
      <c r="D48" s="7">
        <f>D39</f>
        <v>0.245</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0.245</v>
      </c>
      <c r="U48" s="59" t="s">
        <v>510</v>
      </c>
      <c r="V48" s="138">
        <f t="shared" si="3"/>
        <v>0.245</v>
      </c>
      <c r="W48" s="59" t="s">
        <v>510</v>
      </c>
      <c r="X48" s="7">
        <v>0</v>
      </c>
      <c r="Y48" s="59" t="s">
        <v>59</v>
      </c>
      <c r="Z48" s="7">
        <v>0</v>
      </c>
      <c r="AA48" s="59" t="s">
        <v>59</v>
      </c>
      <c r="AB48" s="7">
        <v>0</v>
      </c>
      <c r="AC48" s="59">
        <v>0</v>
      </c>
      <c r="AD48" s="7">
        <v>0</v>
      </c>
      <c r="AE48" s="59">
        <v>0</v>
      </c>
      <c r="AF48" s="7">
        <v>0</v>
      </c>
      <c r="AG48" s="59">
        <v>0</v>
      </c>
      <c r="AH48" s="7">
        <v>0</v>
      </c>
      <c r="AI48" s="59">
        <v>0</v>
      </c>
      <c r="AJ48" s="137">
        <f t="shared" si="2"/>
        <v>0.245</v>
      </c>
      <c r="AK48" s="137">
        <f t="shared" si="2"/>
        <v>0.245</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0.61583194166666677</v>
      </c>
      <c r="D54" s="138">
        <f>D30</f>
        <v>0.61583194166666677</v>
      </c>
      <c r="E54" s="7">
        <v>0</v>
      </c>
      <c r="F54" s="7">
        <v>0</v>
      </c>
      <c r="G54" s="7">
        <v>0</v>
      </c>
      <c r="H54" s="7">
        <v>0</v>
      </c>
      <c r="I54" s="7">
        <v>0</v>
      </c>
      <c r="J54" s="7">
        <v>0</v>
      </c>
      <c r="K54" s="7">
        <v>0</v>
      </c>
      <c r="L54" s="7">
        <v>0</v>
      </c>
      <c r="M54" s="59">
        <v>0</v>
      </c>
      <c r="N54" s="138">
        <v>0</v>
      </c>
      <c r="O54" s="59">
        <v>0</v>
      </c>
      <c r="P54" s="7">
        <v>0</v>
      </c>
      <c r="Q54" s="59">
        <v>0</v>
      </c>
      <c r="R54" s="7">
        <v>0</v>
      </c>
      <c r="S54" s="59">
        <v>0</v>
      </c>
      <c r="T54" s="7">
        <f t="shared" si="4"/>
        <v>0.61583194166666677</v>
      </c>
      <c r="U54" s="59" t="s">
        <v>510</v>
      </c>
      <c r="V54" s="138">
        <f t="shared" si="3"/>
        <v>0.61583194166666677</v>
      </c>
      <c r="W54" s="59" t="s">
        <v>510</v>
      </c>
      <c r="X54" s="7">
        <v>0</v>
      </c>
      <c r="Y54" s="59" t="s">
        <v>59</v>
      </c>
      <c r="Z54" s="7">
        <v>0</v>
      </c>
      <c r="AA54" s="59" t="s">
        <v>59</v>
      </c>
      <c r="AB54" s="7">
        <v>0</v>
      </c>
      <c r="AC54" s="59">
        <v>0</v>
      </c>
      <c r="AD54" s="138">
        <v>0</v>
      </c>
      <c r="AE54" s="59">
        <v>0</v>
      </c>
      <c r="AF54" s="7">
        <v>0</v>
      </c>
      <c r="AG54" s="59">
        <v>0</v>
      </c>
      <c r="AH54" s="7">
        <v>0</v>
      </c>
      <c r="AI54" s="59">
        <v>0</v>
      </c>
      <c r="AJ54" s="137">
        <f t="shared" si="2"/>
        <v>0.61583194166666677</v>
      </c>
      <c r="AK54" s="137">
        <f t="shared" si="2"/>
        <v>0.61583194166666677</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0.245</v>
      </c>
      <c r="D58" s="7">
        <f>D39+D41</f>
        <v>0.245</v>
      </c>
      <c r="E58" s="7">
        <v>0</v>
      </c>
      <c r="F58" s="7">
        <v>0</v>
      </c>
      <c r="G58" s="7">
        <v>0</v>
      </c>
      <c r="H58" s="7">
        <v>0</v>
      </c>
      <c r="I58" s="7">
        <v>0</v>
      </c>
      <c r="J58" s="7">
        <v>0</v>
      </c>
      <c r="K58" s="7">
        <v>0</v>
      </c>
      <c r="L58" s="7">
        <v>0</v>
      </c>
      <c r="M58" s="59">
        <v>0</v>
      </c>
      <c r="N58" s="138">
        <v>0</v>
      </c>
      <c r="O58" s="59">
        <v>0</v>
      </c>
      <c r="P58" s="7">
        <v>0</v>
      </c>
      <c r="Q58" s="59">
        <v>0</v>
      </c>
      <c r="R58" s="7">
        <v>0</v>
      </c>
      <c r="S58" s="59">
        <v>0</v>
      </c>
      <c r="T58" s="7">
        <f t="shared" si="4"/>
        <v>0.245</v>
      </c>
      <c r="U58" s="59" t="s">
        <v>510</v>
      </c>
      <c r="V58" s="138">
        <f t="shared" si="3"/>
        <v>0.245</v>
      </c>
      <c r="W58" s="59" t="s">
        <v>510</v>
      </c>
      <c r="X58" s="7">
        <v>0</v>
      </c>
      <c r="Y58" s="59" t="s">
        <v>59</v>
      </c>
      <c r="Z58" s="7">
        <v>0</v>
      </c>
      <c r="AA58" s="59" t="s">
        <v>59</v>
      </c>
      <c r="AB58" s="7">
        <v>0</v>
      </c>
      <c r="AC58" s="59">
        <v>0</v>
      </c>
      <c r="AD58" s="138">
        <v>0</v>
      </c>
      <c r="AE58" s="59">
        <v>0</v>
      </c>
      <c r="AF58" s="7">
        <v>0</v>
      </c>
      <c r="AG58" s="59">
        <v>0</v>
      </c>
      <c r="AH58" s="7">
        <v>0</v>
      </c>
      <c r="AI58" s="59">
        <v>0</v>
      </c>
      <c r="AJ58" s="137">
        <f t="shared" si="2"/>
        <v>0.245</v>
      </c>
      <c r="AK58" s="137">
        <f t="shared" si="2"/>
        <v>0.245</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3"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511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363</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364</v>
      </c>
      <c r="B22" s="259" t="s">
        <v>365</v>
      </c>
      <c r="C22" s="256" t="s">
        <v>366</v>
      </c>
      <c r="D22" s="256" t="s">
        <v>367</v>
      </c>
      <c r="E22" s="262" t="s">
        <v>368</v>
      </c>
      <c r="F22" s="263"/>
      <c r="G22" s="263"/>
      <c r="H22" s="263"/>
      <c r="I22" s="263"/>
      <c r="J22" s="263"/>
      <c r="K22" s="263"/>
      <c r="L22" s="263"/>
      <c r="M22" s="264"/>
      <c r="N22" s="256" t="s">
        <v>369</v>
      </c>
      <c r="O22" s="256" t="s">
        <v>370</v>
      </c>
      <c r="P22" s="256" t="s">
        <v>371</v>
      </c>
      <c r="Q22" s="254" t="s">
        <v>372</v>
      </c>
      <c r="R22" s="254" t="s">
        <v>373</v>
      </c>
      <c r="S22" s="254" t="s">
        <v>374</v>
      </c>
      <c r="T22" s="254" t="s">
        <v>375</v>
      </c>
      <c r="U22" s="254"/>
      <c r="V22" s="265" t="s">
        <v>376</v>
      </c>
      <c r="W22" s="265" t="s">
        <v>377</v>
      </c>
      <c r="X22" s="254" t="s">
        <v>378</v>
      </c>
      <c r="Y22" s="254" t="s">
        <v>379</v>
      </c>
      <c r="Z22" s="254" t="s">
        <v>380</v>
      </c>
      <c r="AA22" s="276" t="s">
        <v>381</v>
      </c>
      <c r="AB22" s="254" t="s">
        <v>382</v>
      </c>
      <c r="AC22" s="254" t="s">
        <v>383</v>
      </c>
      <c r="AD22" s="254" t="s">
        <v>384</v>
      </c>
      <c r="AE22" s="254" t="s">
        <v>385</v>
      </c>
      <c r="AF22" s="254" t="s">
        <v>386</v>
      </c>
      <c r="AG22" s="254" t="s">
        <v>387</v>
      </c>
      <c r="AH22" s="254"/>
      <c r="AI22" s="254"/>
      <c r="AJ22" s="254"/>
      <c r="AK22" s="254"/>
      <c r="AL22" s="254"/>
      <c r="AM22" s="254" t="s">
        <v>388</v>
      </c>
      <c r="AN22" s="254"/>
      <c r="AO22" s="254"/>
      <c r="AP22" s="254"/>
      <c r="AQ22" s="254" t="s">
        <v>389</v>
      </c>
      <c r="AR22" s="254"/>
      <c r="AS22" s="254" t="s">
        <v>390</v>
      </c>
      <c r="AT22" s="254" t="s">
        <v>391</v>
      </c>
      <c r="AU22" s="254" t="s">
        <v>392</v>
      </c>
      <c r="AV22" s="254" t="s">
        <v>393</v>
      </c>
      <c r="AW22" s="254" t="s">
        <v>394</v>
      </c>
    </row>
    <row r="23" spans="1:49" ht="64.5" customHeight="1" x14ac:dyDescent="0.25">
      <c r="A23" s="257"/>
      <c r="B23" s="260"/>
      <c r="C23" s="257"/>
      <c r="D23" s="257"/>
      <c r="E23" s="266" t="s">
        <v>395</v>
      </c>
      <c r="F23" s="268" t="s">
        <v>345</v>
      </c>
      <c r="G23" s="268" t="s">
        <v>347</v>
      </c>
      <c r="H23" s="268" t="s">
        <v>349</v>
      </c>
      <c r="I23" s="270" t="s">
        <v>396</v>
      </c>
      <c r="J23" s="270" t="s">
        <v>397</v>
      </c>
      <c r="K23" s="270" t="s">
        <v>398</v>
      </c>
      <c r="L23" s="270" t="s">
        <v>328</v>
      </c>
      <c r="M23" s="268" t="s">
        <v>399</v>
      </c>
      <c r="N23" s="257"/>
      <c r="O23" s="257"/>
      <c r="P23" s="257"/>
      <c r="Q23" s="254"/>
      <c r="R23" s="254"/>
      <c r="S23" s="254"/>
      <c r="T23" s="274" t="s">
        <v>225</v>
      </c>
      <c r="U23" s="274" t="s">
        <v>400</v>
      </c>
      <c r="V23" s="265"/>
      <c r="W23" s="265"/>
      <c r="X23" s="254"/>
      <c r="Y23" s="254"/>
      <c r="Z23" s="254"/>
      <c r="AA23" s="254"/>
      <c r="AB23" s="254"/>
      <c r="AC23" s="254"/>
      <c r="AD23" s="254"/>
      <c r="AE23" s="254"/>
      <c r="AF23" s="254"/>
      <c r="AG23" s="254" t="s">
        <v>401</v>
      </c>
      <c r="AH23" s="254"/>
      <c r="AI23" s="254" t="s">
        <v>402</v>
      </c>
      <c r="AJ23" s="254"/>
      <c r="AK23" s="256" t="s">
        <v>403</v>
      </c>
      <c r="AL23" s="256" t="s">
        <v>404</v>
      </c>
      <c r="AM23" s="256" t="s">
        <v>405</v>
      </c>
      <c r="AN23" s="256" t="s">
        <v>406</v>
      </c>
      <c r="AO23" s="256" t="s">
        <v>407</v>
      </c>
      <c r="AP23" s="256" t="s">
        <v>408</v>
      </c>
      <c r="AQ23" s="256" t="s">
        <v>409</v>
      </c>
      <c r="AR23" s="272" t="s">
        <v>400</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410</v>
      </c>
      <c r="AH24" s="76" t="s">
        <v>411</v>
      </c>
      <c r="AI24" s="77" t="s">
        <v>225</v>
      </c>
      <c r="AJ24" s="77" t="s">
        <v>400</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0.245</v>
      </c>
      <c r="J26" s="114">
        <v>0</v>
      </c>
      <c r="K26" s="114">
        <v>0</v>
      </c>
      <c r="L26" s="114">
        <v>0</v>
      </c>
      <c r="M26" s="114">
        <v>0</v>
      </c>
      <c r="N26" s="143" t="s">
        <v>501</v>
      </c>
      <c r="O26" s="143" t="s">
        <v>514</v>
      </c>
      <c r="P26" s="143" t="s">
        <v>506</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507</v>
      </c>
      <c r="AN26" s="155" t="s">
        <v>508</v>
      </c>
      <c r="AO26" s="155" t="s">
        <v>59</v>
      </c>
      <c r="AP26" s="155" t="s">
        <v>59</v>
      </c>
      <c r="AQ26" s="155" t="s">
        <v>59</v>
      </c>
      <c r="AR26" s="155" t="s">
        <v>59</v>
      </c>
      <c r="AS26" s="186">
        <v>45712</v>
      </c>
      <c r="AT26" s="186">
        <v>45712</v>
      </c>
      <c r="AU26" s="186">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2025-05-07T04:37:02Z</dcterms:modified>
</cp:coreProperties>
</file>