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4B56507C-1967-4605-BB53-BB25D8A31069}" xr6:coauthVersionLast="47" xr6:coauthVersionMax="47" xr10:uidLastSave="{00000000-0000-0000-0000-000000000000}"/>
  <bookViews>
    <workbookView xWindow="-120" yWindow="-120" windowWidth="29040" windowHeight="15840" tabRatio="860"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6" i="10" l="1"/>
  <c r="C56" i="10"/>
  <c r="D46" i="10"/>
  <c r="C46" i="10"/>
  <c r="D37" i="10"/>
  <c r="C37" i="10"/>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58" i="10"/>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M22" i="2"/>
  <c r="C32" i="10" l="1"/>
  <c r="AJ32" i="10" s="1"/>
  <c r="AJ30" i="10"/>
  <c r="C54" i="10"/>
  <c r="AK54" i="10"/>
  <c r="V54" i="10"/>
  <c r="AK58" i="10"/>
  <c r="V58" i="10"/>
  <c r="AK30" i="10"/>
  <c r="D32" i="10"/>
  <c r="AK32" i="10" s="1"/>
  <c r="T48" i="10"/>
  <c r="T50" i="10"/>
  <c r="T58" i="10"/>
  <c r="T24" i="10"/>
  <c r="AJ24" i="10"/>
  <c r="C27" i="10"/>
  <c r="AJ27" i="10" s="1"/>
  <c r="V39" i="10"/>
  <c r="AK39" i="10"/>
  <c r="D48" i="10"/>
  <c r="V50" i="10"/>
  <c r="B27" i="12"/>
  <c r="S26" i="11"/>
  <c r="AK48" i="10" l="1"/>
  <c r="V48" i="10"/>
  <c r="T30" i="10"/>
  <c r="T27" i="10"/>
  <c r="AJ54" i="10"/>
  <c r="T54" i="10"/>
  <c r="C25" i="5"/>
  <c r="C49" i="1"/>
  <c r="G26" i="11"/>
</calcChain>
</file>

<file path=xl/sharedStrings.xml><?xml version="1.0" encoding="utf-8"?>
<sst xmlns="http://schemas.openxmlformats.org/spreadsheetml/2006/main" count="1468" uniqueCount="536">
  <si>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</si>
  <si>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</si>
  <si>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</si>
  <si>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</si>
  <si>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</si>
  <si>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</si>
  <si>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</si>
  <si>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</si>
  <si>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</si>
  <si>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</si>
  <si>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</si>
  <si>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</si>
  <si>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</si>
  <si>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</si>
  <si>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</si>
  <si>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</si>
  <si>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</si>
  <si>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</si>
  <si>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</si>
  <si>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</si>
  <si>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</si>
  <si>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</si>
  <si>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</si>
  <si>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</si>
  <si>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</si>
  <si>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</si>
  <si>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</si>
  <si>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</si>
  <si>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</si>
  <si>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</si>
  <si>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</si>
  <si>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</si>
  <si>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</si>
  <si>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</si>
  <si>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</si>
  <si>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</si>
  <si>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</si>
  <si>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</si>
  <si>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</si>
  <si>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</si>
  <si>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</si>
  <si>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</si>
  <si>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</si>
  <si>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</si>
  <si>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</si>
  <si>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</si>
  <si>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</si>
  <si>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</si>
  <si>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</si>
  <si>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</si>
  <si>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</si>
  <si>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</si>
  <si>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</si>
  <si>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</si>
  <si>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</si>
  <si>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</si>
  <si>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</si>
  <si>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</si>
  <si>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</si>
  <si>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</si>
  <si>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</si>
  <si>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</si>
  <si>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</si>
  <si>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</si>
  <si>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</si>
  <si>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</si>
  <si>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</si>
  <si>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</si>
  <si>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</si>
  <si>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</si>
  <si>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</si>
  <si>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</si>
  <si>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</si>
  <si>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</si>
  <si>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</si>
  <si>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</si>
  <si>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</si>
  <si>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</si>
  <si>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</si>
  <si>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</si>
  <si>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</si>
  <si>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</si>
  <si>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</si>
  <si>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</si>
  <si>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</si>
  <si>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</si>
  <si>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</si>
  <si>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</si>
  <si>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</si>
  <si>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</si>
  <si>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</si>
  <si>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</si>
  <si>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</si>
  <si>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</si>
  <si>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</si>
  <si>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</si>
  <si>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</si>
  <si>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</si>
  <si>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</si>
  <si>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</si>
  <si>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</si>
  <si>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</si>
  <si>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</si>
  <si>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</si>
  <si>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</si>
  <si>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</si>
  <si>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</si>
  <si>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</si>
  <si>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</si>
  <si>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</si>
  <si>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</si>
  <si>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</si>
  <si>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</si>
  <si>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</si>
  <si>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</si>
  <si>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</si>
  <si>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</si>
  <si>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</si>
  <si>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</si>
  <si>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</si>
  <si>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</si>
  <si>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</si>
  <si>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</si>
  <si>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</si>
  <si>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</si>
  <si>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</si>
  <si>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</si>
  <si>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</si>
  <si>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</si>
  <si>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</si>
  <si>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</si>
  <si>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</si>
  <si>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</si>
  <si>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</si>
  <si>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</si>
  <si>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</si>
  <si>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</si>
  <si>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</si>
  <si>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</si>
  <si>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</si>
  <si>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</si>
  <si>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</si>
  <si>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</si>
  <si>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</si>
  <si>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</si>
  <si>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</si>
  <si>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</si>
  <si>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</si>
  <si>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</si>
  <si>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</si>
  <si>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</si>
  <si>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</si>
  <si>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</si>
  <si>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</si>
  <si>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</si>
  <si>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</si>
  <si>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</si>
  <si>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</si>
  <si>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</si>
  <si>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</si>
  <si>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</si>
  <si>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</si>
  <si>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</si>
  <si>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</si>
  <si>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</si>
  <si>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</si>
  <si>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</si>
  <si>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</si>
  <si>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</si>
  <si>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</si>
  <si>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</si>
  <si>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</si>
  <si>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</si>
  <si>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</si>
  <si>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</si>
  <si>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</si>
  <si>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</si>
  <si>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</si>
  <si>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</si>
  <si>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</si>
  <si>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</si>
  <si>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</si>
  <si>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</si>
  <si>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</si>
  <si>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</si>
  <si>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</si>
  <si>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</si>
  <si>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</si>
  <si>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</si>
  <si>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</si>
  <si>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</si>
  <si>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</si>
  <si>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</si>
  <si>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</si>
  <si>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</si>
  <si>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</si>
  <si>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</si>
  <si>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</si>
  <si>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</si>
  <si>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</si>
  <si>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</si>
  <si>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</si>
  <si>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</si>
  <si>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</si>
  <si>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</si>
  <si>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</si>
  <si>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</si>
  <si>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</si>
  <si>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</si>
  <si>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</si>
  <si>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</si>
  <si>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</si>
  <si>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</si>
  <si>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</si>
  <si>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</si>
  <si>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</si>
  <si>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</si>
  <si>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</si>
  <si>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</si>
  <si>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</si>
  <si>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</si>
  <si>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</si>
  <si>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</si>
  <si>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</si>
  <si>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</si>
  <si>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</si>
  <si>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</si>
  <si>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</si>
  <si>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</si>
  <si>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</si>
  <si>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</si>
  <si>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</si>
  <si>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</si>
  <si>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</si>
  <si>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</si>
  <si>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</si>
  <si>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</si>
  <si>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</si>
  <si>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</si>
  <si>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</si>
  <si>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</si>
  <si>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</si>
  <si>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</si>
  <si>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</si>
  <si>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</si>
  <si>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</si>
  <si>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</si>
  <si>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</si>
  <si>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</si>
  <si>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</si>
  <si>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</si>
  <si>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</si>
  <si>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</si>
  <si>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</si>
  <si>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</si>
  <si>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</si>
  <si>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</si>
  <si>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</si>
  <si>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</si>
  <si>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</si>
  <si>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</si>
  <si>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</si>
  <si>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</si>
  <si>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</si>
  <si>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</si>
  <si>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</si>
  <si>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</si>
  <si>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</si>
  <si>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</si>
  <si>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</si>
  <si>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</si>
  <si>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</si>
  <si>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</si>
  <si>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</si>
  <si>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</si>
  <si>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</si>
  <si>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</si>
  <si>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</si>
  <si>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</si>
  <si>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</si>
  <si>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</si>
  <si>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</si>
  <si>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</si>
  <si>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</si>
  <si>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</si>
  <si>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</si>
  <si>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</si>
  <si>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</si>
  <si>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</si>
  <si>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</si>
  <si>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</si>
  <si>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</si>
  <si>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</si>
  <si>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</si>
  <si>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</si>
  <si>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</si>
  <si>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</si>
  <si>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</si>
  <si>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</si>
  <si>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</si>
  <si>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</si>
  <si>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</si>
  <si>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</si>
  <si>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</si>
  <si>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</si>
  <si>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</si>
  <si>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</si>
  <si>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</si>
  <si>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</si>
  <si>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</si>
  <si>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</si>
  <si>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</si>
  <si>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</si>
  <si>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</si>
  <si>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</si>
  <si>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</si>
  <si>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</si>
  <si>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</si>
  <si>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</si>
  <si>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</si>
  <si>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</si>
  <si>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</si>
  <si>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</si>
  <si>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</si>
  <si>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</si>
  <si>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</si>
  <si>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</si>
  <si>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</si>
  <si>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</si>
  <si>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</si>
  <si>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</si>
  <si>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</si>
  <si>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</si>
  <si>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</si>
  <si>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</si>
  <si>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</si>
  <si>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</si>
  <si>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</si>
  <si>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</si>
  <si>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</si>
  <si>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</si>
  <si>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</si>
  <si>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</si>
  <si>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</si>
  <si>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</si>
  <si>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</si>
  <si>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</si>
  <si>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</si>
  <si>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</si>
  <si>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</si>
  <si>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</si>
  <si>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</si>
  <si>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</si>
  <si>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</si>
  <si>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</si>
  <si>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</si>
  <si>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</si>
  <si>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</si>
  <si>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</si>
  <si>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</si>
  <si>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</si>
  <si>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</si>
  <si>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</si>
  <si>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</si>
  <si>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</si>
  <si>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</si>
  <si>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</si>
  <si>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</si>
  <si>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</si>
  <si>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</si>
  <si>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</si>
  <si>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</si>
  <si>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</si>
  <si>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</si>
  <si>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</si>
  <si>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</si>
  <si>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</si>
  <si>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</si>
  <si>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</si>
  <si>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</si>
  <si>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</si>
  <si>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</si>
  <si>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</si>
  <si>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</si>
  <si>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</si>
  <si>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</si>
  <si>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</si>
  <si>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</si>
  <si>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</si>
  <si>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</si>
  <si>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</si>
  <si>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</si>
  <si>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</si>
  <si>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</si>
  <si>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</si>
  <si>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</si>
  <si>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</si>
  <si>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</si>
  <si>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</si>
  <si>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</si>
  <si>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</si>
  <si>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</si>
  <si>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</si>
  <si>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</si>
  <si>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</si>
  <si>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</si>
  <si>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</si>
  <si>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</si>
  <si>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</si>
  <si>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</si>
  <si>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</si>
  <si>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</si>
  <si>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</si>
  <si>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</si>
  <si>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</si>
  <si>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</si>
  <si>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</si>
  <si>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</si>
  <si>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</si>
  <si>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</si>
  <si>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</si>
  <si>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</si>
  <si>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</si>
  <si>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</si>
  <si>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</si>
  <si>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</si>
  <si>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</si>
  <si>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</si>
  <si>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</si>
  <si>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</si>
  <si>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</si>
  <si>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</si>
  <si>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</si>
  <si>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</si>
  <si>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</si>
  <si>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</si>
  <si>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</si>
  <si>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</si>
  <si>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</si>
  <si>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</si>
  <si>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</si>
  <si>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</si>
  <si>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</si>
  <si>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</si>
  <si>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</si>
  <si>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</si>
  <si>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</si>
  <si>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</si>
  <si>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</si>
  <si>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</si>
  <si>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</si>
  <si>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</si>
  <si>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</si>
  <si>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</si>
  <si>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</si>
  <si>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</si>
  <si>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</si>
  <si>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</si>
  <si>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</si>
  <si>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</si>
  <si>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</si>
  <si>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</si>
  <si>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</si>
  <si>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</si>
  <si>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</si>
  <si>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</si>
  <si>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</si>
  <si>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</si>
  <si>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</si>
  <si>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</si>
  <si>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</si>
  <si>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</si>
  <si>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</si>
  <si>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</si>
  <si>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</si>
  <si>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</si>
  <si>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</si>
  <si>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</si>
  <si>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</si>
  <si>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</si>
  <si>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</si>
  <si>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</si>
  <si>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</si>
  <si>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</si>
  <si>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Факт 2021 года</t>
  </si>
  <si>
    <t>2022 год</t>
  </si>
  <si>
    <t>2024 год</t>
  </si>
  <si>
    <t>2025 год</t>
  </si>
  <si>
    <t>2026 год</t>
  </si>
  <si>
    <t>предложение по корректировке плана</t>
  </si>
  <si>
    <t>Расчет стоимости на основании утвержденной ПСД</t>
  </si>
  <si>
    <t>0,00</t>
  </si>
  <si>
    <t>ООО "ДЭСК"</t>
  </si>
  <si>
    <t>Приморский край</t>
  </si>
  <si>
    <t>г. Артём</t>
  </si>
  <si>
    <t>нд</t>
  </si>
  <si>
    <t>третья</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</si>
  <si>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</si>
  <si>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</si>
  <si>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</si>
  <si>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</si>
  <si>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</si>
  <si>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</si>
  <si>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</si>
  <si>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</si>
  <si>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от «__» _____ 202__ г. №___</t>
  </si>
  <si>
    <t>Реконструкция КТП-36  на КТП 630 кВА тупикового типа в Приморском крае г. Артём</t>
  </si>
  <si>
    <t>Реконструкция КТП 201, 202 на двух трансформаторную ТР- Р №1 630 кВА и ТР-Р № 2 400 кВА в Приморском крае г. Артём</t>
  </si>
  <si>
    <t>Реконструкция КТП 201, 202 на двух трансформаторную ТР- Р №1 630 кВА и ТР-Р № 2 400 кВА Приморском крае г. Артём</t>
  </si>
  <si>
    <t>Реконструкция КТП 201, 202 на двух трансформаторную ТР- Р №1 630 кВА и ТР-Р № 2 400 кВАа в Приморском крае г. Артём</t>
  </si>
  <si>
    <t>РеконструкцияКТП 201, 202 на двух трансформаторную ТР- Р №1 630 кВА и ТР-Р № 2 400 кВА в Приморском крае г. Артём</t>
  </si>
  <si>
    <t>Р_ДЭСК_005</t>
  </si>
  <si>
    <t>КТП-6/0,4 тмг-400кВА и 630кВА, КЛ-35м, ВЛ 100м</t>
  </si>
  <si>
    <t>0,440
0,630</t>
  </si>
  <si>
    <t>установка новой двухтрансформаторной  подстанции 630 кВА и 400кВа</t>
  </si>
  <si>
    <t xml:space="preserve"> трансформаторная подстанция 630 кВА и 400кВА с кабельным вводом</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</si>
  <si>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</si>
  <si>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</si>
  <si>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</si>
  <si>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</si>
  <si>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</si>
  <si>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</si>
  <si>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</si>
  <si>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</si>
  <si>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</si>
  <si>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</si>
  <si>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Год раскрытия информации: 2025 год</t>
  </si>
  <si>
    <t>3923,18502 тыс.руб.</t>
  </si>
  <si>
    <t>П</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</si>
  <si>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</si>
  <si>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</si>
  <si>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тыс. руб.</t>
  </si>
  <si>
    <t>2023 год</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</si>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</sst>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1" applyNumberFormat="1" applyFont="1" applyBorder="1" applyAlignment="1">
      <alignmen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8" sqref="C48"/>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504</v>
      </c>
    </row>
    <row r="4" spans="1:22" s="1" customFormat="1" ht="18.75" x14ac:dyDescent="0.3">
      <c r="A4" s="103"/>
      <c r="H4" s="24"/>
    </row>
    <row r="5" spans="1:22" s="1" customFormat="1" ht="15.75" x14ac:dyDescent="0.25">
      <c r="A5" s="188" t="s">
        <v>526</v>
      </c>
      <c r="B5" s="188"/>
      <c r="C5" s="188"/>
      <c r="D5" s="2"/>
      <c r="E5" s="2"/>
      <c r="F5" s="2"/>
      <c r="G5" s="2"/>
      <c r="H5" s="2"/>
      <c r="I5" s="2"/>
      <c r="J5" s="2"/>
    </row>
    <row r="6" spans="1:22" s="1" customFormat="1" ht="18.75" x14ac:dyDescent="0.3">
      <c r="A6" s="103"/>
      <c r="H6" s="24"/>
    </row>
    <row r="7" spans="1:22" s="1" customFormat="1" ht="18.75" x14ac:dyDescent="0.2">
      <c r="A7" s="189" t="s">
        <v>2</v>
      </c>
      <c r="B7" s="189"/>
      <c r="C7" s="189"/>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90" t="s">
        <v>502</v>
      </c>
      <c r="B9" s="190"/>
      <c r="C9" s="190"/>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1" t="s">
        <v>3</v>
      </c>
      <c r="B10" s="191"/>
      <c r="C10" s="191"/>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2" t="s">
        <v>511</v>
      </c>
      <c r="B12" s="193"/>
      <c r="C12" s="193"/>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1" t="s">
        <v>4</v>
      </c>
      <c r="B13" s="191"/>
      <c r="C13" s="191"/>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4" t="s">
        <v>507</v>
      </c>
      <c r="B15" s="194"/>
      <c r="C15" s="194"/>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1" t="s">
        <v>5</v>
      </c>
      <c r="B16" s="191"/>
      <c r="C16" s="191"/>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5" t="s">
        <v>6</v>
      </c>
      <c r="B18" s="196"/>
      <c r="C18" s="196"/>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482</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503</v>
      </c>
      <c r="D23" s="107"/>
      <c r="E23" s="107"/>
      <c r="F23" s="107"/>
      <c r="G23" s="107"/>
      <c r="H23" s="107"/>
      <c r="I23" s="3"/>
      <c r="J23" s="3"/>
      <c r="K23" s="3"/>
      <c r="L23" s="3"/>
      <c r="M23" s="3"/>
      <c r="N23" s="3"/>
      <c r="O23" s="3"/>
      <c r="P23" s="3"/>
      <c r="Q23" s="3"/>
      <c r="R23" s="3"/>
      <c r="S23" s="3"/>
    </row>
    <row r="24" spans="1:22" s="108" customFormat="1" ht="18.75" x14ac:dyDescent="0.2">
      <c r="A24" s="185"/>
      <c r="B24" s="186"/>
      <c r="C24" s="187"/>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492</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493</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494</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483</v>
      </c>
    </row>
    <row r="38" spans="1:18" ht="15.75" x14ac:dyDescent="0.25">
      <c r="A38" s="4" t="s">
        <v>44</v>
      </c>
      <c r="B38" s="6" t="s">
        <v>45</v>
      </c>
      <c r="C38" s="110" t="s">
        <v>22</v>
      </c>
    </row>
    <row r="39" spans="1:18" ht="15.75" x14ac:dyDescent="0.25">
      <c r="A39" s="185"/>
      <c r="B39" s="186"/>
      <c r="C39" s="187"/>
    </row>
    <row r="40" spans="1:18" ht="56.25" customHeight="1" x14ac:dyDescent="0.25">
      <c r="A40" s="4" t="s">
        <v>46</v>
      </c>
      <c r="B40" s="6" t="s">
        <v>47</v>
      </c>
      <c r="C40" s="110" t="s">
        <v>512</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5"/>
      <c r="B47" s="186"/>
      <c r="C47" s="187"/>
    </row>
    <row r="48" spans="1:18" ht="47.25" x14ac:dyDescent="0.25">
      <c r="A48" s="4" t="s">
        <v>64</v>
      </c>
      <c r="B48" s="6" t="s">
        <v>65</v>
      </c>
      <c r="C48" s="115" t="s">
        <v>527</v>
      </c>
    </row>
    <row r="49" spans="1:3" ht="47.25" x14ac:dyDescent="0.25">
      <c r="A49" s="4" t="s">
        <v>66</v>
      </c>
      <c r="B49" s="6" t="s">
        <v>67</v>
      </c>
      <c r="C49" s="115" t="str">
        <f>C48</f>
        <v>3923,18502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10" zoomScale="60" workbookViewId="0">
      <selection activeCell="O26" sqref="O26:Q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22.855468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504</v>
      </c>
    </row>
    <row r="4" spans="1:49" ht="18.75" x14ac:dyDescent="0.3">
      <c r="AW4" s="24"/>
    </row>
    <row r="5" spans="1:49" ht="18.75" customHeight="1" x14ac:dyDescent="0.25">
      <c r="A5" s="188" t="s">
        <v>526</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row>
    <row r="6" spans="1:49" ht="18.75" x14ac:dyDescent="0.3">
      <c r="AW6" s="24"/>
    </row>
    <row r="7" spans="1:49" ht="18.75" x14ac:dyDescent="0.25">
      <c r="A7" s="189" t="s">
        <v>118</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c r="AW7" s="189"/>
    </row>
    <row r="8" spans="1:49" ht="18.75" x14ac:dyDescent="0.25">
      <c r="A8" s="189"/>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c r="AW8" s="189"/>
    </row>
    <row r="9" spans="1:49" ht="15.75" x14ac:dyDescent="0.25">
      <c r="A9" s="190" t="s">
        <v>502</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row>
    <row r="10" spans="1:49" ht="15.75" x14ac:dyDescent="0.25">
      <c r="A10" s="191" t="s">
        <v>3</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c r="AW10" s="191"/>
    </row>
    <row r="11" spans="1:49" ht="18.75" x14ac:dyDescent="0.25">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row>
    <row r="12" spans="1:49" ht="15.75" x14ac:dyDescent="0.25">
      <c r="A12" s="192" t="s">
        <v>511</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row>
    <row r="13" spans="1:49" ht="15.75" x14ac:dyDescent="0.25">
      <c r="A13" s="191" t="s">
        <v>4</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row>
    <row r="14" spans="1:49" ht="18.75"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row>
    <row r="15" spans="1:49" ht="15.75" x14ac:dyDescent="0.25">
      <c r="A15" s="190" t="s">
        <v>510</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c r="AW15" s="190"/>
    </row>
    <row r="16" spans="1:49" ht="15.75" x14ac:dyDescent="0.25">
      <c r="A16" s="191" t="s">
        <v>5</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c r="AW16" s="191"/>
    </row>
    <row r="17" spans="1:49"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c r="AW17" s="278"/>
    </row>
    <row r="18" spans="1:49"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c r="AW18" s="278"/>
    </row>
    <row r="19" spans="1:49"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c r="AW19" s="278"/>
    </row>
    <row r="20" spans="1:49" x14ac:dyDescent="0.2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c r="AW20" s="278"/>
    </row>
    <row r="21" spans="1:49" x14ac:dyDescent="0.25">
      <c r="A21" s="279" t="s">
        <v>385</v>
      </c>
      <c r="B21" s="279"/>
      <c r="C21" s="279"/>
      <c r="D21" s="279"/>
      <c r="E21" s="279"/>
      <c r="F21" s="279"/>
      <c r="G21" s="279"/>
      <c r="H21" s="279"/>
      <c r="I21" s="279"/>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c r="AW21" s="279"/>
    </row>
    <row r="22" spans="1:49" ht="58.5" customHeight="1" x14ac:dyDescent="0.25">
      <c r="A22" s="263" t="s">
        <v>386</v>
      </c>
      <c r="B22" s="281" t="s">
        <v>387</v>
      </c>
      <c r="C22" s="263" t="s">
        <v>388</v>
      </c>
      <c r="D22" s="263" t="s">
        <v>389</v>
      </c>
      <c r="E22" s="284" t="s">
        <v>390</v>
      </c>
      <c r="F22" s="285"/>
      <c r="G22" s="285"/>
      <c r="H22" s="285"/>
      <c r="I22" s="285"/>
      <c r="J22" s="285"/>
      <c r="K22" s="285"/>
      <c r="L22" s="285"/>
      <c r="M22" s="286"/>
      <c r="N22" s="263" t="s">
        <v>391</v>
      </c>
      <c r="O22" s="263" t="s">
        <v>392</v>
      </c>
      <c r="P22" s="263" t="s">
        <v>393</v>
      </c>
      <c r="Q22" s="271" t="s">
        <v>394</v>
      </c>
      <c r="R22" s="271" t="s">
        <v>395</v>
      </c>
      <c r="S22" s="271" t="s">
        <v>396</v>
      </c>
      <c r="T22" s="271" t="s">
        <v>397</v>
      </c>
      <c r="U22" s="271"/>
      <c r="V22" s="277" t="s">
        <v>398</v>
      </c>
      <c r="W22" s="277" t="s">
        <v>399</v>
      </c>
      <c r="X22" s="271" t="s">
        <v>400</v>
      </c>
      <c r="Y22" s="271" t="s">
        <v>401</v>
      </c>
      <c r="Z22" s="271" t="s">
        <v>402</v>
      </c>
      <c r="AA22" s="272" t="s">
        <v>403</v>
      </c>
      <c r="AB22" s="271" t="s">
        <v>404</v>
      </c>
      <c r="AC22" s="271" t="s">
        <v>405</v>
      </c>
      <c r="AD22" s="271" t="s">
        <v>406</v>
      </c>
      <c r="AE22" s="271" t="s">
        <v>407</v>
      </c>
      <c r="AF22" s="271" t="s">
        <v>408</v>
      </c>
      <c r="AG22" s="271" t="s">
        <v>409</v>
      </c>
      <c r="AH22" s="271"/>
      <c r="AI22" s="271"/>
      <c r="AJ22" s="271"/>
      <c r="AK22" s="271"/>
      <c r="AL22" s="271"/>
      <c r="AM22" s="271" t="s">
        <v>410</v>
      </c>
      <c r="AN22" s="271"/>
      <c r="AO22" s="271"/>
      <c r="AP22" s="271"/>
      <c r="AQ22" s="271" t="s">
        <v>411</v>
      </c>
      <c r="AR22" s="271"/>
      <c r="AS22" s="271" t="s">
        <v>412</v>
      </c>
      <c r="AT22" s="271" t="s">
        <v>413</v>
      </c>
      <c r="AU22" s="271" t="s">
        <v>414</v>
      </c>
      <c r="AV22" s="271" t="s">
        <v>415</v>
      </c>
      <c r="AW22" s="271" t="s">
        <v>416</v>
      </c>
    </row>
    <row r="23" spans="1:49" ht="64.5" customHeight="1" x14ac:dyDescent="0.25">
      <c r="A23" s="280"/>
      <c r="B23" s="282"/>
      <c r="C23" s="280"/>
      <c r="D23" s="280"/>
      <c r="E23" s="273" t="s">
        <v>417</v>
      </c>
      <c r="F23" s="267" t="s">
        <v>367</v>
      </c>
      <c r="G23" s="267" t="s">
        <v>369</v>
      </c>
      <c r="H23" s="267" t="s">
        <v>371</v>
      </c>
      <c r="I23" s="275" t="s">
        <v>418</v>
      </c>
      <c r="J23" s="275" t="s">
        <v>419</v>
      </c>
      <c r="K23" s="275" t="s">
        <v>420</v>
      </c>
      <c r="L23" s="275" t="s">
        <v>350</v>
      </c>
      <c r="M23" s="267" t="s">
        <v>421</v>
      </c>
      <c r="N23" s="280"/>
      <c r="O23" s="280"/>
      <c r="P23" s="280"/>
      <c r="Q23" s="271"/>
      <c r="R23" s="271"/>
      <c r="S23" s="271"/>
      <c r="T23" s="269" t="s">
        <v>247</v>
      </c>
      <c r="U23" s="269" t="s">
        <v>422</v>
      </c>
      <c r="V23" s="277"/>
      <c r="W23" s="277"/>
      <c r="X23" s="271"/>
      <c r="Y23" s="271"/>
      <c r="Z23" s="271"/>
      <c r="AA23" s="271"/>
      <c r="AB23" s="271"/>
      <c r="AC23" s="271"/>
      <c r="AD23" s="271"/>
      <c r="AE23" s="271"/>
      <c r="AF23" s="271"/>
      <c r="AG23" s="271" t="s">
        <v>423</v>
      </c>
      <c r="AH23" s="271"/>
      <c r="AI23" s="271" t="s">
        <v>424</v>
      </c>
      <c r="AJ23" s="271"/>
      <c r="AK23" s="263" t="s">
        <v>425</v>
      </c>
      <c r="AL23" s="263" t="s">
        <v>426</v>
      </c>
      <c r="AM23" s="263" t="s">
        <v>427</v>
      </c>
      <c r="AN23" s="263" t="s">
        <v>428</v>
      </c>
      <c r="AO23" s="263" t="s">
        <v>429</v>
      </c>
      <c r="AP23" s="263" t="s">
        <v>430</v>
      </c>
      <c r="AQ23" s="263" t="s">
        <v>431</v>
      </c>
      <c r="AR23" s="265" t="s">
        <v>422</v>
      </c>
      <c r="AS23" s="271"/>
      <c r="AT23" s="271"/>
      <c r="AU23" s="271"/>
      <c r="AV23" s="271"/>
      <c r="AW23" s="271"/>
    </row>
    <row r="24" spans="1:49" ht="96.75" customHeight="1" x14ac:dyDescent="0.25">
      <c r="A24" s="264"/>
      <c r="B24" s="283"/>
      <c r="C24" s="264"/>
      <c r="D24" s="264"/>
      <c r="E24" s="274"/>
      <c r="F24" s="268"/>
      <c r="G24" s="268"/>
      <c r="H24" s="268"/>
      <c r="I24" s="276"/>
      <c r="J24" s="276"/>
      <c r="K24" s="276"/>
      <c r="L24" s="276"/>
      <c r="M24" s="268"/>
      <c r="N24" s="264"/>
      <c r="O24" s="264"/>
      <c r="P24" s="264"/>
      <c r="Q24" s="271"/>
      <c r="R24" s="271"/>
      <c r="S24" s="271"/>
      <c r="T24" s="270"/>
      <c r="U24" s="270"/>
      <c r="V24" s="277"/>
      <c r="W24" s="277"/>
      <c r="X24" s="271"/>
      <c r="Y24" s="271"/>
      <c r="Z24" s="271"/>
      <c r="AA24" s="271"/>
      <c r="AB24" s="271"/>
      <c r="AC24" s="271"/>
      <c r="AD24" s="271"/>
      <c r="AE24" s="271"/>
      <c r="AF24" s="271"/>
      <c r="AG24" s="77" t="s">
        <v>432</v>
      </c>
      <c r="AH24" s="77" t="s">
        <v>433</v>
      </c>
      <c r="AI24" s="78" t="s">
        <v>247</v>
      </c>
      <c r="AJ24" s="78" t="s">
        <v>422</v>
      </c>
      <c r="AK24" s="264"/>
      <c r="AL24" s="264"/>
      <c r="AM24" s="264"/>
      <c r="AN24" s="264"/>
      <c r="AO24" s="264"/>
      <c r="AP24" s="264"/>
      <c r="AQ24" s="264"/>
      <c r="AR24" s="266"/>
      <c r="AS24" s="271"/>
      <c r="AT24" s="271"/>
      <c r="AU24" s="271"/>
      <c r="AV24" s="271"/>
      <c r="AW24" s="271"/>
    </row>
    <row r="25" spans="1:49" s="147" customFormat="1" ht="15.75" x14ac:dyDescent="0.25">
      <c r="A25" s="146">
        <v>1</v>
      </c>
      <c r="B25" s="146">
        <v>2</v>
      </c>
      <c r="C25" s="146">
        <v>4</v>
      </c>
      <c r="D25" s="146">
        <v>5</v>
      </c>
      <c r="E25" s="146">
        <v>6</v>
      </c>
      <c r="F25" s="146">
        <v>7</v>
      </c>
      <c r="G25" s="146">
        <v>8</v>
      </c>
      <c r="H25" s="146">
        <v>9</v>
      </c>
      <c r="I25" s="146">
        <v>10</v>
      </c>
      <c r="J25" s="146">
        <v>11</v>
      </c>
      <c r="K25" s="146">
        <v>12</v>
      </c>
      <c r="L25" s="146"/>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c r="AW25" s="146">
        <v>49</v>
      </c>
    </row>
    <row r="26" spans="1:49" s="148" customFormat="1" ht="179.25" customHeight="1" x14ac:dyDescent="0.2">
      <c r="A26" s="118">
        <v>1</v>
      </c>
      <c r="B26" s="149" t="s">
        <v>59</v>
      </c>
      <c r="C26" s="150" t="s">
        <v>525</v>
      </c>
      <c r="D26" s="118">
        <v>2025</v>
      </c>
      <c r="E26" s="118" t="s">
        <v>434</v>
      </c>
      <c r="F26" s="118">
        <v>0</v>
      </c>
      <c r="G26" s="118">
        <f>0.4+0.63</f>
        <v>1.03</v>
      </c>
      <c r="H26" s="118">
        <v>0</v>
      </c>
      <c r="I26" s="118">
        <v>0.1</v>
      </c>
      <c r="J26" s="118">
        <v>0</v>
      </c>
      <c r="K26" s="118">
        <v>3.5000000000000003E-2</v>
      </c>
      <c r="L26" s="118">
        <v>2</v>
      </c>
      <c r="M26" s="118">
        <v>0</v>
      </c>
      <c r="N26" s="149"/>
      <c r="O26" s="149" t="s">
        <v>535</v>
      </c>
      <c r="P26" s="149" t="s">
        <v>492</v>
      </c>
      <c r="Q26" s="150">
        <v>234175.01313000001</v>
      </c>
      <c r="R26" s="150" t="s">
        <v>59</v>
      </c>
      <c r="S26" s="150">
        <f>Q26</f>
        <v>234175.01313000001</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529</v>
      </c>
      <c r="AN26" s="150" t="s">
        <v>530</v>
      </c>
      <c r="AO26" s="150" t="s">
        <v>59</v>
      </c>
      <c r="AP26" s="150" t="s">
        <v>59</v>
      </c>
      <c r="AQ26" s="150" t="s">
        <v>59</v>
      </c>
      <c r="AR26" s="150" t="s">
        <v>59</v>
      </c>
      <c r="AS26" s="182">
        <v>45712</v>
      </c>
      <c r="AT26" s="182">
        <v>45712</v>
      </c>
      <c r="AU26" s="182">
        <v>46022</v>
      </c>
      <c r="AV26" s="149"/>
      <c r="AW26" s="149"/>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10" zoomScale="90" zoomScaleNormal="90" zoomScaleSheetLayoutView="90" workbookViewId="0">
      <selection activeCell="B31" sqref="B31"/>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504</v>
      </c>
    </row>
    <row r="4" spans="1:8" x14ac:dyDescent="0.25">
      <c r="B4" s="80"/>
    </row>
    <row r="5" spans="1:8" ht="18.75" x14ac:dyDescent="0.3">
      <c r="A5" s="292" t="s">
        <v>526</v>
      </c>
      <c r="B5" s="292"/>
      <c r="C5" s="81"/>
      <c r="D5" s="81"/>
      <c r="E5" s="81"/>
      <c r="F5" s="81"/>
      <c r="G5" s="81"/>
      <c r="H5" s="81"/>
    </row>
    <row r="6" spans="1:8" ht="18.75" x14ac:dyDescent="0.3">
      <c r="A6" s="82"/>
      <c r="B6" s="82"/>
      <c r="C6" s="82"/>
      <c r="D6" s="82"/>
      <c r="E6" s="82"/>
      <c r="F6" s="82"/>
      <c r="G6" s="82"/>
      <c r="H6" s="82"/>
    </row>
    <row r="7" spans="1:8" ht="18.75" x14ac:dyDescent="0.25">
      <c r="A7" s="189" t="s">
        <v>118</v>
      </c>
      <c r="B7" s="189"/>
      <c r="C7" s="104"/>
      <c r="D7" s="104"/>
      <c r="E7" s="104"/>
      <c r="F7" s="104"/>
      <c r="G7" s="104"/>
      <c r="H7" s="104"/>
    </row>
    <row r="8" spans="1:8" ht="18.75" x14ac:dyDescent="0.25">
      <c r="A8" s="104"/>
      <c r="B8" s="104"/>
      <c r="C8" s="104"/>
      <c r="D8" s="104"/>
      <c r="E8" s="104"/>
      <c r="F8" s="104"/>
      <c r="G8" s="104"/>
      <c r="H8" s="104"/>
    </row>
    <row r="9" spans="1:8" x14ac:dyDescent="0.25">
      <c r="A9" s="190" t="s">
        <v>502</v>
      </c>
      <c r="B9" s="190"/>
      <c r="C9" s="106"/>
      <c r="D9" s="106"/>
      <c r="E9" s="106"/>
      <c r="F9" s="106"/>
      <c r="G9" s="106"/>
      <c r="H9" s="106"/>
    </row>
    <row r="10" spans="1:8" x14ac:dyDescent="0.25">
      <c r="A10" s="191" t="s">
        <v>3</v>
      </c>
      <c r="B10" s="191"/>
      <c r="C10" s="107"/>
      <c r="D10" s="107"/>
      <c r="E10" s="107"/>
      <c r="F10" s="107"/>
      <c r="G10" s="107"/>
      <c r="H10" s="107"/>
    </row>
    <row r="11" spans="1:8" ht="18.75" x14ac:dyDescent="0.25">
      <c r="A11" s="104"/>
      <c r="B11" s="104"/>
      <c r="C11" s="104"/>
      <c r="D11" s="104"/>
      <c r="E11" s="104"/>
      <c r="F11" s="104"/>
      <c r="G11" s="104"/>
      <c r="H11" s="104"/>
    </row>
    <row r="12" spans="1:8" x14ac:dyDescent="0.25">
      <c r="A12" s="192" t="s">
        <v>511</v>
      </c>
      <c r="B12" s="193"/>
      <c r="C12" s="106"/>
      <c r="D12" s="106"/>
      <c r="E12" s="106"/>
      <c r="F12" s="106"/>
      <c r="G12" s="106"/>
      <c r="H12" s="106"/>
    </row>
    <row r="13" spans="1:8" x14ac:dyDescent="0.25">
      <c r="A13" s="191" t="s">
        <v>4</v>
      </c>
      <c r="B13" s="191"/>
      <c r="C13" s="107"/>
      <c r="D13" s="107"/>
      <c r="E13" s="107"/>
      <c r="F13" s="107"/>
      <c r="G13" s="107"/>
      <c r="H13" s="107"/>
    </row>
    <row r="14" spans="1:8" ht="18.75" x14ac:dyDescent="0.25">
      <c r="A14" s="63"/>
      <c r="B14" s="63"/>
      <c r="C14" s="63"/>
      <c r="D14" s="63"/>
      <c r="E14" s="63"/>
      <c r="F14" s="63"/>
      <c r="G14" s="63"/>
      <c r="H14" s="63"/>
    </row>
    <row r="15" spans="1:8" x14ac:dyDescent="0.25">
      <c r="A15" s="194" t="s">
        <v>507</v>
      </c>
      <c r="B15" s="194"/>
      <c r="C15" s="106"/>
      <c r="D15" s="106"/>
      <c r="E15" s="106"/>
      <c r="F15" s="106"/>
      <c r="G15" s="106"/>
      <c r="H15" s="106"/>
    </row>
    <row r="16" spans="1:8" x14ac:dyDescent="0.25">
      <c r="A16" s="191" t="s">
        <v>5</v>
      </c>
      <c r="B16" s="191"/>
      <c r="C16" s="107"/>
      <c r="D16" s="107"/>
      <c r="E16" s="107"/>
      <c r="F16" s="107"/>
      <c r="G16" s="107"/>
      <c r="H16" s="107"/>
    </row>
    <row r="17" spans="1:2" x14ac:dyDescent="0.25">
      <c r="B17" s="83"/>
    </row>
    <row r="18" spans="1:2" x14ac:dyDescent="0.25">
      <c r="A18" s="287" t="s">
        <v>435</v>
      </c>
      <c r="B18" s="288"/>
    </row>
    <row r="19" spans="1:2" x14ac:dyDescent="0.25">
      <c r="B19" s="80"/>
    </row>
    <row r="20" spans="1:2" ht="16.5" thickBot="1" x14ac:dyDescent="0.3">
      <c r="B20" s="84"/>
    </row>
    <row r="21" spans="1:2" ht="56.25" customHeight="1" thickBot="1" x14ac:dyDescent="0.3">
      <c r="A21" s="85" t="s">
        <v>436</v>
      </c>
      <c r="B21" s="151" t="s">
        <v>506</v>
      </c>
    </row>
    <row r="22" spans="1:2" ht="16.5" thickBot="1" x14ac:dyDescent="0.3">
      <c r="A22" s="85" t="s">
        <v>437</v>
      </c>
      <c r="B22" s="151" t="s">
        <v>499</v>
      </c>
    </row>
    <row r="23" spans="1:2" ht="16.5" thickBot="1" x14ac:dyDescent="0.3">
      <c r="A23" s="85" t="s">
        <v>438</v>
      </c>
      <c r="B23" s="152" t="s">
        <v>501</v>
      </c>
    </row>
    <row r="24" spans="1:2" ht="16.5" thickBot="1" x14ac:dyDescent="0.3">
      <c r="A24" s="85" t="s">
        <v>439</v>
      </c>
      <c r="B24" s="152" t="s">
        <v>59</v>
      </c>
    </row>
    <row r="25" spans="1:2" ht="16.5" thickBot="1" x14ac:dyDescent="0.3">
      <c r="A25" s="86" t="s">
        <v>440</v>
      </c>
      <c r="B25" s="153">
        <v>45992</v>
      </c>
    </row>
    <row r="26" spans="1:2" ht="16.5" thickBot="1" x14ac:dyDescent="0.3">
      <c r="A26" s="87" t="s">
        <v>441</v>
      </c>
      <c r="B26" s="154"/>
    </row>
    <row r="27" spans="1:2" ht="16.5" thickBot="1" x14ac:dyDescent="0.3">
      <c r="A27" s="88" t="s">
        <v>500</v>
      </c>
      <c r="B27" s="155" t="str">
        <f>'1. паспорт местоположение'!C48</f>
        <v>3923,18502 тыс.руб.</v>
      </c>
    </row>
    <row r="28" spans="1:2" ht="16.5" thickBot="1" x14ac:dyDescent="0.3">
      <c r="A28" s="89" t="s">
        <v>442</v>
      </c>
      <c r="B28" s="156" t="s">
        <v>490</v>
      </c>
    </row>
    <row r="29" spans="1:2" ht="29.25" thickBot="1" x14ac:dyDescent="0.3">
      <c r="A29" s="90" t="s">
        <v>443</v>
      </c>
      <c r="B29" s="156" t="s">
        <v>59</v>
      </c>
    </row>
    <row r="30" spans="1:2" ht="29.25" thickBot="1" x14ac:dyDescent="0.3">
      <c r="A30" s="90" t="s">
        <v>531</v>
      </c>
      <c r="B30" s="157">
        <v>280356.01575999998</v>
      </c>
    </row>
    <row r="31" spans="1:2" ht="16.5" thickBot="1" x14ac:dyDescent="0.3">
      <c r="A31" s="89" t="s">
        <v>444</v>
      </c>
      <c r="B31" s="156" t="s">
        <v>59</v>
      </c>
    </row>
    <row r="32" spans="1:2" ht="29.25" thickBot="1" x14ac:dyDescent="0.3">
      <c r="A32" s="90" t="s">
        <v>445</v>
      </c>
      <c r="B32" s="156" t="s">
        <v>59</v>
      </c>
    </row>
    <row r="33" spans="1:2" ht="16.5" thickBot="1" x14ac:dyDescent="0.3">
      <c r="A33" s="89" t="s">
        <v>446</v>
      </c>
      <c r="B33" s="156" t="s">
        <v>59</v>
      </c>
    </row>
    <row r="34" spans="1:2" ht="16.5" thickBot="1" x14ac:dyDescent="0.3">
      <c r="A34" s="89" t="s">
        <v>447</v>
      </c>
      <c r="B34" s="156" t="s">
        <v>59</v>
      </c>
    </row>
    <row r="35" spans="1:2" ht="16.5" thickBot="1" x14ac:dyDescent="0.3">
      <c r="A35" s="89" t="s">
        <v>448</v>
      </c>
      <c r="B35" s="156" t="s">
        <v>491</v>
      </c>
    </row>
    <row r="36" spans="1:2" ht="16.5" thickBot="1" x14ac:dyDescent="0.3">
      <c r="A36" s="89" t="s">
        <v>449</v>
      </c>
      <c r="B36" s="156" t="s">
        <v>491</v>
      </c>
    </row>
    <row r="37" spans="1:2" ht="29.25" thickBot="1" x14ac:dyDescent="0.3">
      <c r="A37" s="90" t="s">
        <v>450</v>
      </c>
      <c r="B37" s="156" t="s">
        <v>59</v>
      </c>
    </row>
    <row r="38" spans="1:2" ht="16.5" thickBot="1" x14ac:dyDescent="0.3">
      <c r="A38" s="89" t="s">
        <v>446</v>
      </c>
      <c r="B38" s="156" t="s">
        <v>59</v>
      </c>
    </row>
    <row r="39" spans="1:2" ht="16.5" thickBot="1" x14ac:dyDescent="0.3">
      <c r="A39" s="89" t="s">
        <v>447</v>
      </c>
      <c r="B39" s="156" t="s">
        <v>59</v>
      </c>
    </row>
    <row r="40" spans="1:2" ht="16.5" thickBot="1" x14ac:dyDescent="0.3">
      <c r="A40" s="89" t="s">
        <v>448</v>
      </c>
      <c r="B40" s="156" t="s">
        <v>491</v>
      </c>
    </row>
    <row r="41" spans="1:2" ht="16.5" thickBot="1" x14ac:dyDescent="0.3">
      <c r="A41" s="89" t="s">
        <v>449</v>
      </c>
      <c r="B41" s="156" t="s">
        <v>491</v>
      </c>
    </row>
    <row r="42" spans="1:2" ht="29.25" thickBot="1" x14ac:dyDescent="0.3">
      <c r="A42" s="90" t="s">
        <v>451</v>
      </c>
      <c r="B42" s="156" t="s">
        <v>59</v>
      </c>
    </row>
    <row r="43" spans="1:2" ht="16.5" thickBot="1" x14ac:dyDescent="0.3">
      <c r="A43" s="89" t="s">
        <v>446</v>
      </c>
      <c r="B43" s="156" t="s">
        <v>59</v>
      </c>
    </row>
    <row r="44" spans="1:2" ht="16.5" thickBot="1" x14ac:dyDescent="0.3">
      <c r="A44" s="89" t="s">
        <v>447</v>
      </c>
      <c r="B44" s="156" t="s">
        <v>59</v>
      </c>
    </row>
    <row r="45" spans="1:2" ht="16.5" thickBot="1" x14ac:dyDescent="0.3">
      <c r="A45" s="89" t="s">
        <v>448</v>
      </c>
      <c r="B45" s="156" t="s">
        <v>59</v>
      </c>
    </row>
    <row r="46" spans="1:2" ht="16.5" thickBot="1" x14ac:dyDescent="0.3">
      <c r="A46" s="89" t="s">
        <v>449</v>
      </c>
      <c r="B46" s="156" t="s">
        <v>59</v>
      </c>
    </row>
    <row r="47" spans="1:2" ht="29.25" thickBot="1" x14ac:dyDescent="0.3">
      <c r="A47" s="91" t="s">
        <v>452</v>
      </c>
      <c r="B47" s="156" t="s">
        <v>59</v>
      </c>
    </row>
    <row r="48" spans="1:2" ht="16.5" thickBot="1" x14ac:dyDescent="0.3">
      <c r="A48" s="92" t="s">
        <v>444</v>
      </c>
      <c r="B48" s="156" t="s">
        <v>59</v>
      </c>
    </row>
    <row r="49" spans="1:2" ht="16.5" thickBot="1" x14ac:dyDescent="0.3">
      <c r="A49" s="92" t="s">
        <v>453</v>
      </c>
      <c r="B49" s="156"/>
    </row>
    <row r="50" spans="1:2" ht="16.5" thickBot="1" x14ac:dyDescent="0.3">
      <c r="A50" s="92" t="s">
        <v>454</v>
      </c>
      <c r="B50" s="156"/>
    </row>
    <row r="51" spans="1:2" ht="16.5" thickBot="1" x14ac:dyDescent="0.3">
      <c r="A51" s="92" t="s">
        <v>455</v>
      </c>
      <c r="B51" s="156"/>
    </row>
    <row r="52" spans="1:2" ht="16.5" thickBot="1" x14ac:dyDescent="0.3">
      <c r="A52" s="86" t="s">
        <v>456</v>
      </c>
      <c r="B52" s="156">
        <v>0</v>
      </c>
    </row>
    <row r="53" spans="1:2" ht="16.5" thickBot="1" x14ac:dyDescent="0.3">
      <c r="A53" s="86" t="s">
        <v>457</v>
      </c>
      <c r="B53" s="156"/>
    </row>
    <row r="54" spans="1:2" ht="16.5" thickBot="1" x14ac:dyDescent="0.3">
      <c r="A54" s="86" t="s">
        <v>458</v>
      </c>
      <c r="B54" s="156" t="s">
        <v>59</v>
      </c>
    </row>
    <row r="55" spans="1:2" ht="16.5" thickBot="1" x14ac:dyDescent="0.3">
      <c r="A55" s="87" t="s">
        <v>459</v>
      </c>
      <c r="B55" s="156"/>
    </row>
    <row r="56" spans="1:2" x14ac:dyDescent="0.25">
      <c r="A56" s="91" t="s">
        <v>460</v>
      </c>
      <c r="B56" s="289" t="s">
        <v>59</v>
      </c>
    </row>
    <row r="57" spans="1:2" x14ac:dyDescent="0.25">
      <c r="A57" s="93" t="s">
        <v>461</v>
      </c>
      <c r="B57" s="290"/>
    </row>
    <row r="58" spans="1:2" x14ac:dyDescent="0.25">
      <c r="A58" s="93" t="s">
        <v>462</v>
      </c>
      <c r="B58" s="290"/>
    </row>
    <row r="59" spans="1:2" x14ac:dyDescent="0.25">
      <c r="A59" s="93" t="s">
        <v>463</v>
      </c>
      <c r="B59" s="290"/>
    </row>
    <row r="60" spans="1:2" x14ac:dyDescent="0.25">
      <c r="A60" s="93" t="s">
        <v>464</v>
      </c>
      <c r="B60" s="290"/>
    </row>
    <row r="61" spans="1:2" ht="16.5" thickBot="1" x14ac:dyDescent="0.3">
      <c r="A61" s="94" t="s">
        <v>465</v>
      </c>
      <c r="B61" s="291"/>
    </row>
    <row r="62" spans="1:2" ht="30.75" thickBot="1" x14ac:dyDescent="0.3">
      <c r="A62" s="92" t="s">
        <v>466</v>
      </c>
      <c r="B62" s="156" t="s">
        <v>59</v>
      </c>
    </row>
    <row r="63" spans="1:2" ht="29.25" thickBot="1" x14ac:dyDescent="0.3">
      <c r="A63" s="86" t="s">
        <v>467</v>
      </c>
      <c r="B63" s="156" t="s">
        <v>59</v>
      </c>
    </row>
    <row r="64" spans="1:2" ht="16.5" thickBot="1" x14ac:dyDescent="0.3">
      <c r="A64" s="92" t="s">
        <v>444</v>
      </c>
      <c r="B64" s="156" t="s">
        <v>59</v>
      </c>
    </row>
    <row r="65" spans="1:2" ht="16.5" thickBot="1" x14ac:dyDescent="0.3">
      <c r="A65" s="92" t="s">
        <v>468</v>
      </c>
      <c r="B65" s="156" t="s">
        <v>59</v>
      </c>
    </row>
    <row r="66" spans="1:2" ht="16.5" thickBot="1" x14ac:dyDescent="0.3">
      <c r="A66" s="92" t="s">
        <v>469</v>
      </c>
      <c r="B66" s="156" t="s">
        <v>59</v>
      </c>
    </row>
    <row r="67" spans="1:2" ht="16.5" thickBot="1" x14ac:dyDescent="0.3">
      <c r="A67" s="95" t="s">
        <v>470</v>
      </c>
      <c r="B67" s="156" t="s">
        <v>59</v>
      </c>
    </row>
    <row r="68" spans="1:2" ht="16.5" thickBot="1" x14ac:dyDescent="0.3">
      <c r="A68" s="86" t="s">
        <v>471</v>
      </c>
      <c r="B68" s="156" t="s">
        <v>59</v>
      </c>
    </row>
    <row r="69" spans="1:2" ht="16.5" thickBot="1" x14ac:dyDescent="0.3">
      <c r="A69" s="93" t="s">
        <v>472</v>
      </c>
      <c r="B69" s="156" t="s">
        <v>59</v>
      </c>
    </row>
    <row r="70" spans="1:2" ht="16.5" thickBot="1" x14ac:dyDescent="0.3">
      <c r="A70" s="93" t="s">
        <v>473</v>
      </c>
      <c r="B70" s="156" t="s">
        <v>59</v>
      </c>
    </row>
    <row r="71" spans="1:2" ht="16.5" thickBot="1" x14ac:dyDescent="0.3">
      <c r="A71" s="93" t="s">
        <v>474</v>
      </c>
      <c r="B71" s="156" t="s">
        <v>59</v>
      </c>
    </row>
    <row r="72" spans="1:2" ht="29.25" thickBot="1" x14ac:dyDescent="0.3">
      <c r="A72" s="96" t="s">
        <v>475</v>
      </c>
      <c r="B72" s="158" t="s">
        <v>59</v>
      </c>
    </row>
    <row r="73" spans="1:2" ht="28.5" x14ac:dyDescent="0.25">
      <c r="A73" s="91" t="s">
        <v>476</v>
      </c>
      <c r="B73" s="289" t="s">
        <v>59</v>
      </c>
    </row>
    <row r="74" spans="1:2" x14ac:dyDescent="0.25">
      <c r="A74" s="93" t="s">
        <v>477</v>
      </c>
      <c r="B74" s="290"/>
    </row>
    <row r="75" spans="1:2" x14ac:dyDescent="0.25">
      <c r="A75" s="93" t="s">
        <v>478</v>
      </c>
      <c r="B75" s="290"/>
    </row>
    <row r="76" spans="1:2" x14ac:dyDescent="0.25">
      <c r="A76" s="93" t="s">
        <v>479</v>
      </c>
      <c r="B76" s="290"/>
    </row>
    <row r="77" spans="1:2" x14ac:dyDescent="0.25">
      <c r="A77" s="93" t="s">
        <v>480</v>
      </c>
      <c r="B77" s="290"/>
    </row>
    <row r="78" spans="1:2" ht="16.5" thickBot="1" x14ac:dyDescent="0.3">
      <c r="A78" s="97" t="s">
        <v>481</v>
      </c>
      <c r="B78" s="291"/>
    </row>
    <row r="81" spans="1:2" x14ac:dyDescent="0.25">
      <c r="A81" s="98"/>
      <c r="B81" s="99"/>
    </row>
    <row r="82" spans="1:2" x14ac:dyDescent="0.25">
      <c r="B82" s="100"/>
    </row>
    <row r="83" spans="1:2" x14ac:dyDescent="0.25">
      <c r="B83" s="10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F1" zoomScale="68" zoomScaleSheetLayoutView="68" workbookViewId="0">
      <selection activeCell="M23" sqref="M23"/>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504</v>
      </c>
    </row>
    <row r="4" spans="1:28" s="1" customFormat="1" ht="15.75" x14ac:dyDescent="0.2">
      <c r="A4" s="188" t="s">
        <v>526</v>
      </c>
      <c r="B4" s="188"/>
      <c r="C4" s="188"/>
      <c r="D4" s="188"/>
      <c r="E4" s="188"/>
      <c r="F4" s="188"/>
      <c r="G4" s="188"/>
      <c r="H4" s="188"/>
      <c r="I4" s="188"/>
      <c r="J4" s="188"/>
      <c r="K4" s="188"/>
      <c r="L4" s="188"/>
      <c r="M4" s="188"/>
      <c r="N4" s="188"/>
      <c r="O4" s="188"/>
      <c r="P4" s="188"/>
      <c r="Q4" s="188"/>
      <c r="R4" s="188"/>
      <c r="S4" s="188"/>
    </row>
    <row r="5" spans="1:28" s="1" customFormat="1" ht="15.75" x14ac:dyDescent="0.2">
      <c r="A5" s="103"/>
    </row>
    <row r="6" spans="1:28" s="1" customFormat="1" ht="18.75" x14ac:dyDescent="0.2">
      <c r="A6" s="189" t="s">
        <v>2</v>
      </c>
      <c r="B6" s="189"/>
      <c r="C6" s="189"/>
      <c r="D6" s="189"/>
      <c r="E6" s="189"/>
      <c r="F6" s="189"/>
      <c r="G6" s="189"/>
      <c r="H6" s="189"/>
      <c r="I6" s="189"/>
      <c r="J6" s="189"/>
      <c r="K6" s="189"/>
      <c r="L6" s="189"/>
      <c r="M6" s="189"/>
      <c r="N6" s="189"/>
      <c r="O6" s="189"/>
      <c r="P6" s="189"/>
      <c r="Q6" s="189"/>
      <c r="R6" s="189"/>
      <c r="S6" s="189"/>
      <c r="T6" s="104"/>
      <c r="U6" s="104"/>
      <c r="V6" s="104"/>
      <c r="W6" s="104"/>
      <c r="X6" s="104"/>
      <c r="Y6" s="104"/>
      <c r="Z6" s="104"/>
      <c r="AA6" s="104"/>
      <c r="AB6" s="104"/>
    </row>
    <row r="7" spans="1:28" s="1" customFormat="1" ht="18.75" x14ac:dyDescent="0.2">
      <c r="A7" s="189"/>
      <c r="B7" s="189"/>
      <c r="C7" s="189"/>
      <c r="D7" s="189"/>
      <c r="E7" s="189"/>
      <c r="F7" s="189"/>
      <c r="G7" s="189"/>
      <c r="H7" s="189"/>
      <c r="I7" s="189"/>
      <c r="J7" s="189"/>
      <c r="K7" s="189"/>
      <c r="L7" s="189"/>
      <c r="M7" s="189"/>
      <c r="N7" s="189"/>
      <c r="O7" s="189"/>
      <c r="P7" s="189"/>
      <c r="Q7" s="189"/>
      <c r="R7" s="189"/>
      <c r="S7" s="189"/>
      <c r="T7" s="104"/>
      <c r="U7" s="104"/>
      <c r="V7" s="104"/>
      <c r="W7" s="104"/>
      <c r="X7" s="104"/>
      <c r="Y7" s="104"/>
      <c r="Z7" s="104"/>
      <c r="AA7" s="104"/>
      <c r="AB7" s="104"/>
    </row>
    <row r="8" spans="1:28" s="1" customFormat="1" ht="18.75" x14ac:dyDescent="0.2">
      <c r="A8" s="190" t="s">
        <v>502</v>
      </c>
      <c r="B8" s="190"/>
      <c r="C8" s="190"/>
      <c r="D8" s="190"/>
      <c r="E8" s="190"/>
      <c r="F8" s="190"/>
      <c r="G8" s="190"/>
      <c r="H8" s="190"/>
      <c r="I8" s="190"/>
      <c r="J8" s="190"/>
      <c r="K8" s="190"/>
      <c r="L8" s="190"/>
      <c r="M8" s="190"/>
      <c r="N8" s="190"/>
      <c r="O8" s="190"/>
      <c r="P8" s="190"/>
      <c r="Q8" s="190"/>
      <c r="R8" s="190"/>
      <c r="S8" s="190"/>
      <c r="T8" s="104"/>
      <c r="U8" s="104"/>
      <c r="V8" s="104"/>
      <c r="W8" s="104"/>
      <c r="X8" s="104"/>
      <c r="Y8" s="104"/>
      <c r="Z8" s="104"/>
      <c r="AA8" s="104"/>
      <c r="AB8" s="104"/>
    </row>
    <row r="9" spans="1:28" s="1" customFormat="1" ht="18.75" x14ac:dyDescent="0.2">
      <c r="A9" s="191" t="s">
        <v>3</v>
      </c>
      <c r="B9" s="191"/>
      <c r="C9" s="191"/>
      <c r="D9" s="191"/>
      <c r="E9" s="191"/>
      <c r="F9" s="191"/>
      <c r="G9" s="191"/>
      <c r="H9" s="191"/>
      <c r="I9" s="191"/>
      <c r="J9" s="191"/>
      <c r="K9" s="191"/>
      <c r="L9" s="191"/>
      <c r="M9" s="191"/>
      <c r="N9" s="191"/>
      <c r="O9" s="191"/>
      <c r="P9" s="191"/>
      <c r="Q9" s="191"/>
      <c r="R9" s="191"/>
      <c r="S9" s="191"/>
      <c r="T9" s="104"/>
      <c r="U9" s="104"/>
      <c r="V9" s="104"/>
      <c r="W9" s="104"/>
      <c r="X9" s="104"/>
      <c r="Y9" s="104"/>
      <c r="Z9" s="104"/>
      <c r="AA9" s="104"/>
      <c r="AB9" s="104"/>
    </row>
    <row r="10" spans="1:28" s="1" customFormat="1" ht="18.75" x14ac:dyDescent="0.2">
      <c r="A10" s="189"/>
      <c r="B10" s="189"/>
      <c r="C10" s="189"/>
      <c r="D10" s="189"/>
      <c r="E10" s="189"/>
      <c r="F10" s="189"/>
      <c r="G10" s="189"/>
      <c r="H10" s="189"/>
      <c r="I10" s="189"/>
      <c r="J10" s="189"/>
      <c r="K10" s="189"/>
      <c r="L10" s="189"/>
      <c r="M10" s="189"/>
      <c r="N10" s="189"/>
      <c r="O10" s="189"/>
      <c r="P10" s="189"/>
      <c r="Q10" s="189"/>
      <c r="R10" s="189"/>
      <c r="S10" s="189"/>
      <c r="T10" s="104"/>
      <c r="U10" s="104"/>
      <c r="V10" s="104"/>
      <c r="W10" s="104"/>
      <c r="X10" s="104"/>
      <c r="Y10" s="104"/>
      <c r="Z10" s="104"/>
      <c r="AA10" s="104"/>
      <c r="AB10" s="104"/>
    </row>
    <row r="11" spans="1:28" s="1" customFormat="1" ht="18.75" x14ac:dyDescent="0.2">
      <c r="A11" s="192" t="s">
        <v>511</v>
      </c>
      <c r="B11" s="193"/>
      <c r="C11" s="193"/>
      <c r="D11" s="193"/>
      <c r="E11" s="193"/>
      <c r="F11" s="193"/>
      <c r="G11" s="193"/>
      <c r="H11" s="193"/>
      <c r="I11" s="193"/>
      <c r="J11" s="193"/>
      <c r="K11" s="193"/>
      <c r="L11" s="193"/>
      <c r="M11" s="193"/>
      <c r="N11" s="193"/>
      <c r="O11" s="193"/>
      <c r="P11" s="193"/>
      <c r="Q11" s="193"/>
      <c r="R11" s="193"/>
      <c r="S11" s="193"/>
      <c r="T11" s="104"/>
      <c r="U11" s="104"/>
      <c r="V11" s="104"/>
      <c r="W11" s="104"/>
      <c r="X11" s="104"/>
      <c r="Y11" s="104"/>
      <c r="Z11" s="104"/>
      <c r="AA11" s="104"/>
      <c r="AB11" s="104"/>
    </row>
    <row r="12" spans="1:28" s="1" customFormat="1" ht="18.75" x14ac:dyDescent="0.2">
      <c r="A12" s="191" t="s">
        <v>4</v>
      </c>
      <c r="B12" s="191"/>
      <c r="C12" s="191"/>
      <c r="D12" s="191"/>
      <c r="E12" s="191"/>
      <c r="F12" s="191"/>
      <c r="G12" s="191"/>
      <c r="H12" s="191"/>
      <c r="I12" s="191"/>
      <c r="J12" s="191"/>
      <c r="K12" s="191"/>
      <c r="L12" s="191"/>
      <c r="M12" s="191"/>
      <c r="N12" s="191"/>
      <c r="O12" s="191"/>
      <c r="P12" s="191"/>
      <c r="Q12" s="191"/>
      <c r="R12" s="191"/>
      <c r="S12" s="191"/>
      <c r="T12" s="104"/>
      <c r="U12" s="104"/>
      <c r="V12" s="104"/>
      <c r="W12" s="104"/>
      <c r="X12" s="104"/>
      <c r="Y12" s="104"/>
      <c r="Z12" s="104"/>
      <c r="AA12" s="104"/>
      <c r="AB12" s="104"/>
    </row>
    <row r="13" spans="1:28" s="1"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108" customFormat="1" ht="15.75" x14ac:dyDescent="0.2">
      <c r="A14" s="190" t="s">
        <v>507</v>
      </c>
      <c r="B14" s="190"/>
      <c r="C14" s="190"/>
      <c r="D14" s="190"/>
      <c r="E14" s="190"/>
      <c r="F14" s="190"/>
      <c r="G14" s="190"/>
      <c r="H14" s="190"/>
      <c r="I14" s="190"/>
      <c r="J14" s="190"/>
      <c r="K14" s="190"/>
      <c r="L14" s="190"/>
      <c r="M14" s="190"/>
      <c r="N14" s="190"/>
      <c r="O14" s="190"/>
      <c r="P14" s="190"/>
      <c r="Q14" s="190"/>
      <c r="R14" s="190"/>
      <c r="S14" s="190"/>
      <c r="T14" s="106"/>
      <c r="U14" s="106"/>
      <c r="V14" s="106"/>
      <c r="W14" s="106"/>
      <c r="X14" s="106"/>
      <c r="Y14" s="106"/>
      <c r="Z14" s="106"/>
      <c r="AA14" s="106"/>
      <c r="AB14" s="106"/>
    </row>
    <row r="15" spans="1:28" s="108" customFormat="1" ht="15" customHeight="1" x14ac:dyDescent="0.2">
      <c r="A15" s="191" t="s">
        <v>5</v>
      </c>
      <c r="B15" s="191"/>
      <c r="C15" s="191"/>
      <c r="D15" s="191"/>
      <c r="E15" s="191"/>
      <c r="F15" s="191"/>
      <c r="G15" s="191"/>
      <c r="H15" s="191"/>
      <c r="I15" s="191"/>
      <c r="J15" s="191"/>
      <c r="K15" s="191"/>
      <c r="L15" s="191"/>
      <c r="M15" s="191"/>
      <c r="N15" s="191"/>
      <c r="O15" s="191"/>
      <c r="P15" s="191"/>
      <c r="Q15" s="191"/>
      <c r="R15" s="191"/>
      <c r="S15" s="191"/>
      <c r="T15" s="107"/>
      <c r="U15" s="107"/>
      <c r="V15" s="107"/>
      <c r="W15" s="107"/>
      <c r="X15" s="107"/>
      <c r="Y15" s="107"/>
      <c r="Z15" s="107"/>
      <c r="AA15" s="107"/>
      <c r="AB15" s="107"/>
    </row>
    <row r="16" spans="1:28" s="108"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108" customFormat="1" ht="45.75" customHeight="1" x14ac:dyDescent="0.2">
      <c r="A17" s="195" t="s">
        <v>68</v>
      </c>
      <c r="B17" s="195"/>
      <c r="C17" s="195"/>
      <c r="D17" s="195"/>
      <c r="E17" s="195"/>
      <c r="F17" s="195"/>
      <c r="G17" s="195"/>
      <c r="H17" s="195"/>
      <c r="I17" s="195"/>
      <c r="J17" s="195"/>
      <c r="K17" s="195"/>
      <c r="L17" s="195"/>
      <c r="M17" s="195"/>
      <c r="N17" s="195"/>
      <c r="O17" s="195"/>
      <c r="P17" s="195"/>
      <c r="Q17" s="195"/>
      <c r="R17" s="195"/>
      <c r="S17" s="195"/>
      <c r="T17" s="109"/>
      <c r="U17" s="109"/>
      <c r="V17" s="109"/>
      <c r="W17" s="109"/>
      <c r="X17" s="109"/>
      <c r="Y17" s="109"/>
      <c r="Z17" s="109"/>
      <c r="AA17" s="109"/>
      <c r="AB17" s="109"/>
    </row>
    <row r="18" spans="1:28" s="108"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3"/>
      <c r="U18" s="3"/>
      <c r="V18" s="3"/>
      <c r="W18" s="3"/>
      <c r="X18" s="3"/>
      <c r="Y18" s="3"/>
    </row>
    <row r="19" spans="1:28" s="108" customFormat="1" ht="54" customHeight="1" x14ac:dyDescent="0.2">
      <c r="A19" s="197" t="s">
        <v>7</v>
      </c>
      <c r="B19" s="197" t="s">
        <v>69</v>
      </c>
      <c r="C19" s="201" t="s">
        <v>70</v>
      </c>
      <c r="D19" s="197" t="s">
        <v>71</v>
      </c>
      <c r="E19" s="197" t="s">
        <v>72</v>
      </c>
      <c r="F19" s="197" t="s">
        <v>73</v>
      </c>
      <c r="G19" s="197" t="s">
        <v>74</v>
      </c>
      <c r="H19" s="197" t="s">
        <v>75</v>
      </c>
      <c r="I19" s="197" t="s">
        <v>76</v>
      </c>
      <c r="J19" s="197" t="s">
        <v>77</v>
      </c>
      <c r="K19" s="197" t="s">
        <v>78</v>
      </c>
      <c r="L19" s="197" t="s">
        <v>79</v>
      </c>
      <c r="M19" s="197" t="s">
        <v>80</v>
      </c>
      <c r="N19" s="197" t="s">
        <v>81</v>
      </c>
      <c r="O19" s="197" t="s">
        <v>82</v>
      </c>
      <c r="P19" s="197" t="s">
        <v>83</v>
      </c>
      <c r="Q19" s="197" t="s">
        <v>84</v>
      </c>
      <c r="R19" s="197"/>
      <c r="S19" s="199" t="s">
        <v>85</v>
      </c>
      <c r="T19" s="3"/>
      <c r="U19" s="3"/>
      <c r="V19" s="3"/>
      <c r="W19" s="3"/>
      <c r="X19" s="3"/>
      <c r="Y19" s="3"/>
    </row>
    <row r="20" spans="1:28" s="108" customFormat="1" ht="180.75" customHeight="1" x14ac:dyDescent="0.2">
      <c r="A20" s="197"/>
      <c r="B20" s="197"/>
      <c r="C20" s="202"/>
      <c r="D20" s="197"/>
      <c r="E20" s="197"/>
      <c r="F20" s="197"/>
      <c r="G20" s="197"/>
      <c r="H20" s="197"/>
      <c r="I20" s="197"/>
      <c r="J20" s="197"/>
      <c r="K20" s="197"/>
      <c r="L20" s="197"/>
      <c r="M20" s="197"/>
      <c r="N20" s="197"/>
      <c r="O20" s="197"/>
      <c r="P20" s="197"/>
      <c r="Q20" s="116" t="s">
        <v>86</v>
      </c>
      <c r="R20" s="7" t="s">
        <v>87</v>
      </c>
      <c r="S20" s="199"/>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496</v>
      </c>
      <c r="M22" s="111">
        <f>0.63+0.4</f>
        <v>1.03</v>
      </c>
      <c r="N22" s="111">
        <v>1</v>
      </c>
      <c r="O22" s="111" t="s">
        <v>59</v>
      </c>
      <c r="P22" s="111" t="s">
        <v>59</v>
      </c>
      <c r="Q22" s="111" t="s">
        <v>59</v>
      </c>
      <c r="R22" s="111" t="s">
        <v>59</v>
      </c>
      <c r="S22" s="111" t="s">
        <v>59</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3" zoomScale="77" zoomScaleNormal="60" zoomScaleSheetLayoutView="77" workbookViewId="0">
      <selection activeCell="O25" sqref="O25"/>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504</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88" t="s">
        <v>526</v>
      </c>
      <c r="B6" s="188"/>
      <c r="C6" s="188"/>
      <c r="D6" s="188"/>
      <c r="E6" s="188"/>
      <c r="F6" s="188"/>
      <c r="G6" s="188"/>
      <c r="H6" s="188"/>
      <c r="I6" s="188"/>
      <c r="J6" s="188"/>
      <c r="K6" s="188"/>
      <c r="L6" s="188"/>
      <c r="M6" s="188"/>
      <c r="N6" s="188"/>
      <c r="O6" s="188"/>
      <c r="P6" s="188"/>
      <c r="Q6" s="188"/>
      <c r="R6" s="188"/>
      <c r="S6" s="188"/>
      <c r="T6" s="188"/>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89" t="s">
        <v>2</v>
      </c>
      <c r="B8" s="189"/>
      <c r="C8" s="189"/>
      <c r="D8" s="189"/>
      <c r="E8" s="189"/>
      <c r="F8" s="189"/>
      <c r="G8" s="189"/>
      <c r="H8" s="189"/>
      <c r="I8" s="189"/>
      <c r="J8" s="189"/>
      <c r="K8" s="189"/>
      <c r="L8" s="189"/>
      <c r="M8" s="189"/>
      <c r="N8" s="189"/>
      <c r="O8" s="189"/>
      <c r="P8" s="189"/>
      <c r="Q8" s="189"/>
      <c r="R8" s="189"/>
      <c r="S8" s="189"/>
      <c r="T8" s="189"/>
      <c r="V8" s="121"/>
      <c r="W8" s="121"/>
      <c r="X8" s="121"/>
      <c r="Y8" s="121"/>
      <c r="Z8" s="121"/>
      <c r="AA8" s="121"/>
      <c r="AB8" s="121"/>
      <c r="AC8" s="121"/>
      <c r="AD8" s="121"/>
      <c r="AE8" s="121"/>
      <c r="AF8" s="121"/>
      <c r="AG8" s="121"/>
      <c r="AH8" s="121"/>
      <c r="AI8" s="121"/>
      <c r="AJ8" s="121"/>
      <c r="AK8" s="121"/>
      <c r="AL8" s="121"/>
    </row>
    <row r="9" spans="1:38" s="1" customFormat="1" ht="18.75" x14ac:dyDescent="0.2">
      <c r="A9" s="189"/>
      <c r="B9" s="189"/>
      <c r="C9" s="189"/>
      <c r="D9" s="189"/>
      <c r="E9" s="189"/>
      <c r="F9" s="189"/>
      <c r="G9" s="189"/>
      <c r="H9" s="189"/>
      <c r="I9" s="189"/>
      <c r="J9" s="189"/>
      <c r="K9" s="189"/>
      <c r="L9" s="189"/>
      <c r="M9" s="189"/>
      <c r="N9" s="189"/>
      <c r="O9" s="189"/>
      <c r="P9" s="189"/>
      <c r="Q9" s="189"/>
      <c r="R9" s="189"/>
      <c r="S9" s="189"/>
      <c r="T9" s="189"/>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90" t="s">
        <v>502</v>
      </c>
      <c r="B10" s="190"/>
      <c r="C10" s="190"/>
      <c r="D10" s="190"/>
      <c r="E10" s="190"/>
      <c r="F10" s="190"/>
      <c r="G10" s="190"/>
      <c r="H10" s="190"/>
      <c r="I10" s="190"/>
      <c r="J10" s="190"/>
      <c r="K10" s="190"/>
      <c r="L10" s="190"/>
      <c r="M10" s="190"/>
      <c r="N10" s="190"/>
      <c r="O10" s="190"/>
      <c r="P10" s="190"/>
      <c r="Q10" s="190"/>
      <c r="R10" s="190"/>
      <c r="S10" s="190"/>
      <c r="T10" s="190"/>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1" t="s">
        <v>3</v>
      </c>
      <c r="B11" s="191"/>
      <c r="C11" s="191"/>
      <c r="D11" s="191"/>
      <c r="E11" s="191"/>
      <c r="F11" s="191"/>
      <c r="G11" s="191"/>
      <c r="H11" s="191"/>
      <c r="I11" s="191"/>
      <c r="J11" s="191"/>
      <c r="K11" s="191"/>
      <c r="L11" s="191"/>
      <c r="M11" s="191"/>
      <c r="N11" s="191"/>
      <c r="O11" s="191"/>
      <c r="P11" s="191"/>
      <c r="Q11" s="191"/>
      <c r="R11" s="191"/>
      <c r="S11" s="191"/>
      <c r="T11" s="191"/>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89"/>
      <c r="B12" s="189"/>
      <c r="C12" s="189"/>
      <c r="D12" s="189"/>
      <c r="E12" s="189"/>
      <c r="F12" s="189"/>
      <c r="G12" s="189"/>
      <c r="H12" s="189"/>
      <c r="I12" s="189"/>
      <c r="J12" s="189"/>
      <c r="K12" s="189"/>
      <c r="L12" s="189"/>
      <c r="M12" s="189"/>
      <c r="N12" s="189"/>
      <c r="O12" s="189"/>
      <c r="P12" s="189"/>
      <c r="Q12" s="189"/>
      <c r="R12" s="189"/>
      <c r="S12" s="189"/>
      <c r="T12" s="189"/>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2" t="s">
        <v>511</v>
      </c>
      <c r="B13" s="193"/>
      <c r="C13" s="193"/>
      <c r="D13" s="193"/>
      <c r="E13" s="193"/>
      <c r="F13" s="193"/>
      <c r="G13" s="193"/>
      <c r="H13" s="193"/>
      <c r="I13" s="193"/>
      <c r="J13" s="193"/>
      <c r="K13" s="193"/>
      <c r="L13" s="193"/>
      <c r="M13" s="193"/>
      <c r="N13" s="193"/>
      <c r="O13" s="193"/>
      <c r="P13" s="193"/>
      <c r="Q13" s="193"/>
      <c r="R13" s="193"/>
      <c r="S13" s="193"/>
      <c r="T13" s="193"/>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1" t="s">
        <v>4</v>
      </c>
      <c r="B14" s="191"/>
      <c r="C14" s="191"/>
      <c r="D14" s="191"/>
      <c r="E14" s="191"/>
      <c r="F14" s="191"/>
      <c r="G14" s="191"/>
      <c r="H14" s="191"/>
      <c r="I14" s="191"/>
      <c r="J14" s="191"/>
      <c r="K14" s="191"/>
      <c r="L14" s="191"/>
      <c r="M14" s="191"/>
      <c r="N14" s="191"/>
      <c r="O14" s="191"/>
      <c r="P14" s="191"/>
      <c r="Q14" s="191"/>
      <c r="R14" s="191"/>
      <c r="S14" s="191"/>
      <c r="T14" s="191"/>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90" t="s">
        <v>508</v>
      </c>
      <c r="B16" s="190"/>
      <c r="C16" s="190"/>
      <c r="D16" s="190"/>
      <c r="E16" s="190"/>
      <c r="F16" s="190"/>
      <c r="G16" s="190"/>
      <c r="H16" s="190"/>
      <c r="I16" s="190"/>
      <c r="J16" s="190"/>
      <c r="K16" s="190"/>
      <c r="L16" s="190"/>
      <c r="M16" s="190"/>
      <c r="N16" s="190"/>
      <c r="O16" s="190"/>
      <c r="P16" s="190"/>
      <c r="Q16" s="190"/>
      <c r="R16" s="190"/>
      <c r="S16" s="190"/>
      <c r="T16" s="190"/>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1" t="s">
        <v>5</v>
      </c>
      <c r="B17" s="191"/>
      <c r="C17" s="191"/>
      <c r="D17" s="191"/>
      <c r="E17" s="191"/>
      <c r="F17" s="191"/>
      <c r="G17" s="191"/>
      <c r="H17" s="191"/>
      <c r="I17" s="191"/>
      <c r="J17" s="191"/>
      <c r="K17" s="191"/>
      <c r="L17" s="191"/>
      <c r="M17" s="191"/>
      <c r="N17" s="191"/>
      <c r="O17" s="191"/>
      <c r="P17" s="191"/>
      <c r="Q17" s="191"/>
      <c r="R17" s="191"/>
      <c r="S17" s="191"/>
      <c r="T17" s="191"/>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6" t="s">
        <v>88</v>
      </c>
      <c r="B19" s="196"/>
      <c r="C19" s="196"/>
      <c r="D19" s="196"/>
      <c r="E19" s="196"/>
      <c r="F19" s="196"/>
      <c r="G19" s="196"/>
      <c r="H19" s="196"/>
      <c r="I19" s="196"/>
      <c r="J19" s="196"/>
      <c r="K19" s="196"/>
      <c r="L19" s="196"/>
      <c r="M19" s="196"/>
      <c r="N19" s="196"/>
      <c r="O19" s="196"/>
      <c r="P19" s="196"/>
      <c r="Q19" s="196"/>
      <c r="R19" s="196"/>
      <c r="S19" s="196"/>
      <c r="T19" s="196"/>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5" t="s">
        <v>7</v>
      </c>
      <c r="B21" s="208" t="s">
        <v>89</v>
      </c>
      <c r="C21" s="209"/>
      <c r="D21" s="212" t="s">
        <v>90</v>
      </c>
      <c r="E21" s="208" t="s">
        <v>91</v>
      </c>
      <c r="F21" s="209"/>
      <c r="G21" s="208" t="s">
        <v>92</v>
      </c>
      <c r="H21" s="209"/>
      <c r="I21" s="208" t="s">
        <v>93</v>
      </c>
      <c r="J21" s="209"/>
      <c r="K21" s="212" t="s">
        <v>94</v>
      </c>
      <c r="L21" s="208" t="s">
        <v>95</v>
      </c>
      <c r="M21" s="209"/>
      <c r="N21" s="208" t="s">
        <v>96</v>
      </c>
      <c r="O21" s="209"/>
      <c r="P21" s="212" t="s">
        <v>97</v>
      </c>
      <c r="Q21" s="215" t="s">
        <v>98</v>
      </c>
      <c r="R21" s="216"/>
      <c r="S21" s="215" t="s">
        <v>99</v>
      </c>
      <c r="T21" s="217"/>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6"/>
      <c r="B22" s="210"/>
      <c r="C22" s="211"/>
      <c r="D22" s="213"/>
      <c r="E22" s="210"/>
      <c r="F22" s="211"/>
      <c r="G22" s="210"/>
      <c r="H22" s="211"/>
      <c r="I22" s="210"/>
      <c r="J22" s="211"/>
      <c r="K22" s="214"/>
      <c r="L22" s="210"/>
      <c r="M22" s="211"/>
      <c r="N22" s="210"/>
      <c r="O22" s="211"/>
      <c r="P22" s="214"/>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7"/>
      <c r="B23" s="9" t="s">
        <v>104</v>
      </c>
      <c r="C23" s="9" t="s">
        <v>105</v>
      </c>
      <c r="D23" s="214"/>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v>6</v>
      </c>
      <c r="M25" s="123">
        <v>6</v>
      </c>
      <c r="N25" s="123" t="s">
        <v>197</v>
      </c>
      <c r="O25" s="123" t="s">
        <v>513</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203" t="s">
        <v>109</v>
      </c>
      <c r="C29" s="203"/>
      <c r="D29" s="203"/>
      <c r="E29" s="203"/>
      <c r="F29" s="203"/>
      <c r="G29" s="203"/>
      <c r="H29" s="203"/>
      <c r="I29" s="203"/>
      <c r="J29" s="203"/>
      <c r="K29" s="203"/>
      <c r="L29" s="203"/>
      <c r="M29" s="203"/>
      <c r="N29" s="203"/>
      <c r="O29" s="203"/>
      <c r="P29" s="203"/>
      <c r="Q29" s="203"/>
      <c r="R29" s="203"/>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3" zoomScale="80" zoomScaleSheetLayoutView="80" workbookViewId="0">
      <selection activeCell="H21" sqref="H21"/>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504</v>
      </c>
    </row>
    <row r="4" spans="1:29" s="1" customFormat="1" ht="18.75" x14ac:dyDescent="0.3">
      <c r="A4" s="103"/>
      <c r="C4" s="24"/>
    </row>
    <row r="5" spans="1:29" s="1" customFormat="1" ht="15.75" x14ac:dyDescent="0.2">
      <c r="A5" s="188" t="s">
        <v>526</v>
      </c>
      <c r="B5" s="188"/>
      <c r="C5" s="18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89" t="s">
        <v>118</v>
      </c>
      <c r="B7" s="189"/>
      <c r="C7" s="189"/>
      <c r="D7" s="104"/>
      <c r="E7" s="104"/>
      <c r="F7" s="104"/>
      <c r="G7" s="104"/>
      <c r="H7" s="104"/>
      <c r="I7" s="104"/>
      <c r="J7" s="104"/>
      <c r="K7" s="104"/>
      <c r="L7" s="104"/>
      <c r="M7" s="104"/>
      <c r="N7" s="104"/>
      <c r="O7" s="104"/>
      <c r="P7" s="104"/>
      <c r="Q7" s="104"/>
      <c r="R7" s="104"/>
      <c r="S7" s="104"/>
      <c r="T7" s="104"/>
      <c r="U7" s="104"/>
    </row>
    <row r="8" spans="1:29" s="1" customFormat="1" ht="18.75" x14ac:dyDescent="0.2">
      <c r="A8" s="189"/>
      <c r="B8" s="189"/>
      <c r="C8" s="189"/>
      <c r="D8" s="105"/>
      <c r="E8" s="105"/>
      <c r="F8" s="105"/>
      <c r="G8" s="105"/>
      <c r="H8" s="104"/>
      <c r="I8" s="104"/>
      <c r="J8" s="104"/>
      <c r="K8" s="104"/>
      <c r="L8" s="104"/>
      <c r="M8" s="104"/>
      <c r="N8" s="104"/>
      <c r="O8" s="104"/>
      <c r="P8" s="104"/>
      <c r="Q8" s="104"/>
      <c r="R8" s="104"/>
      <c r="S8" s="104"/>
      <c r="T8" s="104"/>
      <c r="U8" s="104"/>
    </row>
    <row r="9" spans="1:29" s="1" customFormat="1" ht="18.75" x14ac:dyDescent="0.2">
      <c r="A9" s="190" t="s">
        <v>502</v>
      </c>
      <c r="B9" s="190"/>
      <c r="C9" s="190"/>
      <c r="D9" s="106"/>
      <c r="E9" s="106"/>
      <c r="F9" s="106"/>
      <c r="G9" s="106"/>
      <c r="H9" s="104"/>
      <c r="I9" s="104"/>
      <c r="J9" s="104"/>
      <c r="K9" s="104"/>
      <c r="L9" s="104"/>
      <c r="M9" s="104"/>
      <c r="N9" s="104"/>
      <c r="O9" s="104"/>
      <c r="P9" s="104"/>
      <c r="Q9" s="104"/>
      <c r="R9" s="104"/>
      <c r="S9" s="104"/>
      <c r="T9" s="104"/>
      <c r="U9" s="104"/>
    </row>
    <row r="10" spans="1:29" s="1" customFormat="1" ht="18.75" x14ac:dyDescent="0.2">
      <c r="A10" s="191" t="s">
        <v>3</v>
      </c>
      <c r="B10" s="191"/>
      <c r="C10" s="191"/>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89"/>
      <c r="B11" s="189"/>
      <c r="C11" s="189"/>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2" t="s">
        <v>511</v>
      </c>
      <c r="B12" s="193"/>
      <c r="C12" s="193"/>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1" t="s">
        <v>4</v>
      </c>
      <c r="B13" s="191"/>
      <c r="C13" s="191"/>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98"/>
      <c r="B14" s="198"/>
      <c r="C14" s="198"/>
      <c r="D14" s="3"/>
      <c r="E14" s="3"/>
      <c r="F14" s="3"/>
      <c r="G14" s="3"/>
      <c r="H14" s="3"/>
      <c r="I14" s="3"/>
      <c r="J14" s="3"/>
      <c r="K14" s="3"/>
      <c r="L14" s="3"/>
      <c r="M14" s="3"/>
      <c r="N14" s="3"/>
      <c r="O14" s="3"/>
      <c r="P14" s="3"/>
      <c r="Q14" s="3"/>
      <c r="R14" s="3"/>
      <c r="S14" s="3"/>
      <c r="T14" s="3"/>
      <c r="U14" s="3"/>
    </row>
    <row r="15" spans="1:29" s="108" customFormat="1" ht="45.75" customHeight="1" x14ac:dyDescent="0.2">
      <c r="A15" s="194" t="s">
        <v>508</v>
      </c>
      <c r="B15" s="194"/>
      <c r="C15" s="194"/>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1" t="s">
        <v>5</v>
      </c>
      <c r="B16" s="191"/>
      <c r="C16" s="191"/>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98"/>
      <c r="B17" s="198"/>
      <c r="C17" s="198"/>
      <c r="D17" s="3"/>
      <c r="E17" s="3"/>
      <c r="F17" s="3"/>
      <c r="G17" s="3"/>
      <c r="H17" s="3"/>
      <c r="I17" s="3"/>
      <c r="J17" s="3"/>
      <c r="K17" s="3"/>
      <c r="L17" s="3"/>
      <c r="M17" s="3"/>
      <c r="N17" s="3"/>
      <c r="O17" s="3"/>
      <c r="P17" s="3"/>
      <c r="Q17" s="3"/>
      <c r="R17" s="3"/>
    </row>
    <row r="18" spans="1:21" s="108" customFormat="1" ht="27.75" customHeight="1" x14ac:dyDescent="0.2">
      <c r="A18" s="195" t="s">
        <v>119</v>
      </c>
      <c r="B18" s="195"/>
      <c r="C18" s="195"/>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497</v>
      </c>
      <c r="D22" s="107"/>
      <c r="E22" s="107"/>
      <c r="F22" s="3"/>
      <c r="G22" s="3"/>
      <c r="H22" s="3"/>
      <c r="I22" s="3"/>
      <c r="J22" s="3"/>
      <c r="K22" s="3"/>
      <c r="L22" s="3"/>
      <c r="M22" s="3"/>
      <c r="N22" s="3"/>
      <c r="O22" s="3"/>
      <c r="P22" s="3"/>
    </row>
    <row r="23" spans="1:21" ht="90" customHeight="1" x14ac:dyDescent="0.25">
      <c r="A23" s="4" t="s">
        <v>12</v>
      </c>
      <c r="B23" s="5" t="s">
        <v>121</v>
      </c>
      <c r="C23" s="110" t="s">
        <v>514</v>
      </c>
    </row>
    <row r="24" spans="1:21" ht="63" customHeight="1" x14ac:dyDescent="0.25">
      <c r="A24" s="4" t="s">
        <v>14</v>
      </c>
      <c r="B24" s="5" t="s">
        <v>122</v>
      </c>
      <c r="C24" s="110" t="s">
        <v>515</v>
      </c>
    </row>
    <row r="25" spans="1:21" ht="63" customHeight="1" x14ac:dyDescent="0.25">
      <c r="A25" s="4" t="s">
        <v>16</v>
      </c>
      <c r="B25" s="5" t="s">
        <v>123</v>
      </c>
      <c r="C25" s="181" t="str">
        <f>'1. паспорт местоположение'!C48</f>
        <v>3923,18502 тыс.руб.</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528</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0" sqref="A10:Z10"/>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504</v>
      </c>
    </row>
    <row r="4" spans="1:28" ht="15.75" x14ac:dyDescent="0.25">
      <c r="A4" s="224" t="s">
        <v>526</v>
      </c>
      <c r="B4" s="224"/>
      <c r="C4" s="224"/>
      <c r="D4" s="224"/>
      <c r="E4" s="224"/>
      <c r="F4" s="224"/>
      <c r="G4" s="224"/>
      <c r="H4" s="224"/>
      <c r="I4" s="224"/>
      <c r="J4" s="224"/>
      <c r="K4" s="224"/>
      <c r="L4" s="224"/>
      <c r="M4" s="224"/>
      <c r="N4" s="224"/>
      <c r="O4" s="224"/>
      <c r="P4" s="224"/>
      <c r="Q4" s="224"/>
      <c r="R4" s="224"/>
      <c r="S4" s="224"/>
      <c r="T4" s="224"/>
      <c r="U4" s="224"/>
      <c r="V4" s="224"/>
      <c r="W4" s="224"/>
      <c r="X4" s="224"/>
      <c r="Y4" s="224"/>
      <c r="Z4" s="224"/>
    </row>
    <row r="6" spans="1:28" ht="18.75" x14ac:dyDescent="0.25">
      <c r="A6" s="225" t="s">
        <v>118</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129"/>
      <c r="AB6" s="129"/>
    </row>
    <row r="7" spans="1:28" ht="18.75" x14ac:dyDescent="0.25">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129"/>
      <c r="AB7" s="129"/>
    </row>
    <row r="8" spans="1:28" ht="15.75" x14ac:dyDescent="0.25">
      <c r="A8" s="194" t="s">
        <v>502</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30"/>
      <c r="AB8" s="130"/>
    </row>
    <row r="9" spans="1:28" ht="15.75" x14ac:dyDescent="0.25">
      <c r="A9" s="226" t="s">
        <v>3</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131"/>
      <c r="AB9" s="131"/>
    </row>
    <row r="10" spans="1:28" ht="18.75" x14ac:dyDescent="0.25">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29"/>
      <c r="AB10" s="129"/>
    </row>
    <row r="11" spans="1:28" ht="15.75" x14ac:dyDescent="0.25">
      <c r="A11" s="227" t="s">
        <v>511</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130"/>
      <c r="AB11" s="130"/>
    </row>
    <row r="12" spans="1:28" ht="15.75" x14ac:dyDescent="0.25">
      <c r="A12" s="226" t="s">
        <v>4</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131"/>
      <c r="AB12" s="131"/>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13"/>
      <c r="AB13" s="13"/>
    </row>
    <row r="14" spans="1:28" ht="15.75" x14ac:dyDescent="0.25">
      <c r="A14" s="194" t="s">
        <v>509</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30"/>
      <c r="AB14" s="130"/>
    </row>
    <row r="15" spans="1:28" ht="15.75" x14ac:dyDescent="0.25">
      <c r="A15" s="226" t="s">
        <v>5</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131"/>
      <c r="AB15" s="131"/>
    </row>
    <row r="16" spans="1:28" x14ac:dyDescent="0.25">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14"/>
      <c r="AB16" s="14"/>
    </row>
    <row r="17" spans="1:28" x14ac:dyDescent="0.25">
      <c r="A17" s="222"/>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14"/>
      <c r="AB17" s="14"/>
    </row>
    <row r="18" spans="1:28" x14ac:dyDescent="0.25">
      <c r="A18" s="222"/>
      <c r="B18" s="222"/>
      <c r="C18" s="222"/>
      <c r="D18" s="222"/>
      <c r="E18" s="222"/>
      <c r="F18" s="222"/>
      <c r="G18" s="222"/>
      <c r="H18" s="222"/>
      <c r="I18" s="222"/>
      <c r="J18" s="222"/>
      <c r="K18" s="222"/>
      <c r="L18" s="222"/>
      <c r="M18" s="222"/>
      <c r="N18" s="222"/>
      <c r="O18" s="222"/>
      <c r="P18" s="222"/>
      <c r="Q18" s="222"/>
      <c r="R18" s="222"/>
      <c r="S18" s="222"/>
      <c r="T18" s="222"/>
      <c r="U18" s="222"/>
      <c r="V18" s="222"/>
      <c r="W18" s="222"/>
      <c r="X18" s="222"/>
      <c r="Y18" s="222"/>
      <c r="Z18" s="222"/>
      <c r="AA18" s="14"/>
      <c r="AB18" s="14"/>
    </row>
    <row r="19" spans="1:28" x14ac:dyDescent="0.25">
      <c r="A19" s="222"/>
      <c r="B19" s="222"/>
      <c r="C19" s="222"/>
      <c r="D19" s="222"/>
      <c r="E19" s="222"/>
      <c r="F19" s="222"/>
      <c r="G19" s="222"/>
      <c r="H19" s="222"/>
      <c r="I19" s="222"/>
      <c r="J19" s="222"/>
      <c r="K19" s="222"/>
      <c r="L19" s="222"/>
      <c r="M19" s="222"/>
      <c r="N19" s="222"/>
      <c r="O19" s="222"/>
      <c r="P19" s="222"/>
      <c r="Q19" s="222"/>
      <c r="R19" s="222"/>
      <c r="S19" s="222"/>
      <c r="T19" s="222"/>
      <c r="U19" s="222"/>
      <c r="V19" s="222"/>
      <c r="W19" s="222"/>
      <c r="X19" s="222"/>
      <c r="Y19" s="222"/>
      <c r="Z19" s="222"/>
      <c r="AA19" s="14"/>
      <c r="AB19" s="14"/>
    </row>
    <row r="20" spans="1:28" x14ac:dyDescent="0.2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14"/>
      <c r="AB20" s="14"/>
    </row>
    <row r="21" spans="1:28" x14ac:dyDescent="0.25">
      <c r="A21" s="222"/>
      <c r="B21" s="222"/>
      <c r="C21" s="222"/>
      <c r="D21" s="222"/>
      <c r="E21" s="222"/>
      <c r="F21" s="222"/>
      <c r="G21" s="222"/>
      <c r="H21" s="222"/>
      <c r="I21" s="222"/>
      <c r="J21" s="222"/>
      <c r="K21" s="222"/>
      <c r="L21" s="222"/>
      <c r="M21" s="222"/>
      <c r="N21" s="222"/>
      <c r="O21" s="222"/>
      <c r="P21" s="222"/>
      <c r="Q21" s="222"/>
      <c r="R21" s="222"/>
      <c r="S21" s="222"/>
      <c r="T21" s="222"/>
      <c r="U21" s="222"/>
      <c r="V21" s="222"/>
      <c r="W21" s="222"/>
      <c r="X21" s="222"/>
      <c r="Y21" s="222"/>
      <c r="Z21" s="222"/>
      <c r="AA21" s="14"/>
      <c r="AB21" s="14"/>
    </row>
    <row r="22" spans="1:28" x14ac:dyDescent="0.25">
      <c r="A22" s="223" t="s">
        <v>130</v>
      </c>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15"/>
      <c r="AB22" s="15"/>
    </row>
    <row r="23" spans="1:28" ht="15" customHeight="1" x14ac:dyDescent="0.25">
      <c r="A23" s="218" t="s">
        <v>131</v>
      </c>
      <c r="B23" s="219"/>
      <c r="C23" s="219"/>
      <c r="D23" s="219"/>
      <c r="E23" s="219"/>
      <c r="F23" s="219"/>
      <c r="G23" s="219"/>
      <c r="H23" s="219"/>
      <c r="I23" s="219"/>
      <c r="J23" s="219"/>
      <c r="K23" s="219"/>
      <c r="L23" s="220"/>
      <c r="M23" s="221" t="s">
        <v>132</v>
      </c>
      <c r="N23" s="221"/>
      <c r="O23" s="221"/>
      <c r="P23" s="221"/>
      <c r="Q23" s="221"/>
      <c r="R23" s="221"/>
      <c r="S23" s="221"/>
      <c r="T23" s="221"/>
      <c r="U23" s="221"/>
      <c r="V23" s="221"/>
      <c r="W23" s="221"/>
      <c r="X23" s="221"/>
      <c r="Y23" s="221"/>
      <c r="Z23" s="221"/>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59" t="s">
        <v>495</v>
      </c>
      <c r="C26" s="159" t="s">
        <v>59</v>
      </c>
      <c r="D26" s="159" t="s">
        <v>59</v>
      </c>
      <c r="E26" s="159" t="s">
        <v>59</v>
      </c>
      <c r="F26" s="159" t="s">
        <v>59</v>
      </c>
      <c r="G26" s="159" t="s">
        <v>59</v>
      </c>
      <c r="H26" s="159" t="s">
        <v>59</v>
      </c>
      <c r="I26" s="159" t="s">
        <v>59</v>
      </c>
      <c r="J26" s="159" t="s">
        <v>59</v>
      </c>
      <c r="K26" s="159" t="s">
        <v>59</v>
      </c>
      <c r="L26" s="159" t="s">
        <v>59</v>
      </c>
      <c r="M26" s="18">
        <v>2025</v>
      </c>
      <c r="N26" s="159" t="s">
        <v>59</v>
      </c>
      <c r="O26" s="159" t="s">
        <v>59</v>
      </c>
      <c r="P26" s="159" t="s">
        <v>59</v>
      </c>
      <c r="Q26" s="159" t="s">
        <v>59</v>
      </c>
      <c r="R26" s="159" t="s">
        <v>59</v>
      </c>
      <c r="S26" s="159" t="s">
        <v>59</v>
      </c>
      <c r="T26" s="159" t="s">
        <v>59</v>
      </c>
      <c r="U26" s="159" t="s">
        <v>59</v>
      </c>
      <c r="V26" s="159" t="s">
        <v>59</v>
      </c>
      <c r="W26" s="159" t="s">
        <v>59</v>
      </c>
      <c r="X26" s="159" t="s">
        <v>59</v>
      </c>
      <c r="Y26" s="159" t="s">
        <v>59</v>
      </c>
      <c r="Z26" s="159" t="s">
        <v>498</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8" sqref="A18:Q2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504</v>
      </c>
    </row>
    <row r="4" spans="1:28" s="1" customFormat="1" ht="18.75" x14ac:dyDescent="0.3">
      <c r="A4" s="103"/>
      <c r="B4" s="103"/>
      <c r="L4" s="24"/>
    </row>
    <row r="5" spans="1:28" s="1" customFormat="1" ht="15.75" x14ac:dyDescent="0.2">
      <c r="A5" s="188" t="s">
        <v>526</v>
      </c>
      <c r="B5" s="188"/>
      <c r="C5" s="188"/>
      <c r="D5" s="188"/>
      <c r="E5" s="188"/>
      <c r="F5" s="188"/>
      <c r="G5" s="188"/>
      <c r="H5" s="188"/>
      <c r="I5" s="188"/>
      <c r="J5" s="188"/>
      <c r="K5" s="188"/>
      <c r="L5" s="188"/>
      <c r="M5" s="188"/>
      <c r="N5" s="188"/>
      <c r="O5" s="188"/>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89" t="s">
        <v>118</v>
      </c>
      <c r="B7" s="189"/>
      <c r="C7" s="189"/>
      <c r="D7" s="189"/>
      <c r="E7" s="189"/>
      <c r="F7" s="189"/>
      <c r="G7" s="189"/>
      <c r="H7" s="189"/>
      <c r="I7" s="189"/>
      <c r="J7" s="189"/>
      <c r="K7" s="189"/>
      <c r="L7" s="189"/>
      <c r="M7" s="189"/>
      <c r="N7" s="189"/>
      <c r="O7" s="189"/>
      <c r="P7" s="104"/>
      <c r="Q7" s="104"/>
      <c r="R7" s="104"/>
      <c r="S7" s="104"/>
      <c r="T7" s="104"/>
      <c r="U7" s="104"/>
      <c r="V7" s="104"/>
      <c r="W7" s="104"/>
      <c r="X7" s="104"/>
      <c r="Y7" s="104"/>
      <c r="Z7" s="104"/>
    </row>
    <row r="8" spans="1:28" s="1" customFormat="1" ht="18.75" x14ac:dyDescent="0.2">
      <c r="A8" s="189"/>
      <c r="B8" s="189"/>
      <c r="C8" s="189"/>
      <c r="D8" s="189"/>
      <c r="E8" s="189"/>
      <c r="F8" s="189"/>
      <c r="G8" s="189"/>
      <c r="H8" s="189"/>
      <c r="I8" s="189"/>
      <c r="J8" s="189"/>
      <c r="K8" s="189"/>
      <c r="L8" s="189"/>
      <c r="M8" s="189"/>
      <c r="N8" s="189"/>
      <c r="O8" s="189"/>
      <c r="P8" s="104"/>
      <c r="Q8" s="104"/>
      <c r="R8" s="104"/>
      <c r="S8" s="104"/>
      <c r="T8" s="104"/>
      <c r="U8" s="104"/>
      <c r="V8" s="104"/>
      <c r="W8" s="104"/>
      <c r="X8" s="104"/>
      <c r="Y8" s="104"/>
      <c r="Z8" s="104"/>
    </row>
    <row r="9" spans="1:28" s="1" customFormat="1" ht="18.75" x14ac:dyDescent="0.2">
      <c r="A9" s="190" t="s">
        <v>502</v>
      </c>
      <c r="B9" s="190"/>
      <c r="C9" s="190"/>
      <c r="D9" s="190"/>
      <c r="E9" s="190"/>
      <c r="F9" s="190"/>
      <c r="G9" s="190"/>
      <c r="H9" s="190"/>
      <c r="I9" s="190"/>
      <c r="J9" s="190"/>
      <c r="K9" s="190"/>
      <c r="L9" s="190"/>
      <c r="M9" s="190"/>
      <c r="N9" s="190"/>
      <c r="O9" s="190"/>
      <c r="P9" s="104"/>
      <c r="Q9" s="104"/>
      <c r="R9" s="104"/>
      <c r="S9" s="104"/>
      <c r="T9" s="104"/>
      <c r="U9" s="104"/>
      <c r="V9" s="104"/>
      <c r="W9" s="104"/>
      <c r="X9" s="104"/>
      <c r="Y9" s="104"/>
      <c r="Z9" s="104"/>
    </row>
    <row r="10" spans="1:28" s="1" customFormat="1" ht="18.75" x14ac:dyDescent="0.2">
      <c r="A10" s="191" t="s">
        <v>3</v>
      </c>
      <c r="B10" s="191"/>
      <c r="C10" s="191"/>
      <c r="D10" s="191"/>
      <c r="E10" s="191"/>
      <c r="F10" s="191"/>
      <c r="G10" s="191"/>
      <c r="H10" s="191"/>
      <c r="I10" s="191"/>
      <c r="J10" s="191"/>
      <c r="K10" s="191"/>
      <c r="L10" s="191"/>
      <c r="M10" s="191"/>
      <c r="N10" s="191"/>
      <c r="O10" s="191"/>
      <c r="P10" s="104"/>
      <c r="Q10" s="104"/>
      <c r="R10" s="104"/>
      <c r="S10" s="104"/>
      <c r="T10" s="104"/>
      <c r="U10" s="104"/>
      <c r="V10" s="104"/>
      <c r="W10" s="104"/>
      <c r="X10" s="104"/>
      <c r="Y10" s="104"/>
      <c r="Z10" s="104"/>
    </row>
    <row r="11" spans="1:28" s="1" customFormat="1" ht="18.75" x14ac:dyDescent="0.2">
      <c r="A11" s="189"/>
      <c r="B11" s="189"/>
      <c r="C11" s="189"/>
      <c r="D11" s="189"/>
      <c r="E11" s="189"/>
      <c r="F11" s="189"/>
      <c r="G11" s="189"/>
      <c r="H11" s="189"/>
      <c r="I11" s="189"/>
      <c r="J11" s="189"/>
      <c r="K11" s="189"/>
      <c r="L11" s="189"/>
      <c r="M11" s="189"/>
      <c r="N11" s="189"/>
      <c r="O11" s="189"/>
      <c r="P11" s="104"/>
      <c r="Q11" s="104"/>
      <c r="R11" s="104"/>
      <c r="S11" s="104"/>
      <c r="T11" s="104"/>
      <c r="U11" s="104"/>
      <c r="V11" s="104"/>
      <c r="W11" s="104"/>
      <c r="X11" s="104"/>
      <c r="Y11" s="104"/>
      <c r="Z11" s="104"/>
    </row>
    <row r="12" spans="1:28" s="1" customFormat="1" ht="18.75" x14ac:dyDescent="0.2">
      <c r="A12" s="192" t="s">
        <v>511</v>
      </c>
      <c r="B12" s="193"/>
      <c r="C12" s="193"/>
      <c r="D12" s="193"/>
      <c r="E12" s="193"/>
      <c r="F12" s="193"/>
      <c r="G12" s="193"/>
      <c r="H12" s="193"/>
      <c r="I12" s="193"/>
      <c r="J12" s="193"/>
      <c r="K12" s="193"/>
      <c r="L12" s="193"/>
      <c r="M12" s="193"/>
      <c r="N12" s="193"/>
      <c r="O12" s="193"/>
      <c r="P12" s="104"/>
      <c r="Q12" s="104"/>
      <c r="R12" s="104"/>
      <c r="S12" s="104"/>
      <c r="T12" s="104"/>
      <c r="U12" s="104"/>
      <c r="V12" s="104"/>
      <c r="W12" s="104"/>
      <c r="X12" s="104"/>
      <c r="Y12" s="104"/>
      <c r="Z12" s="104"/>
    </row>
    <row r="13" spans="1:28" s="1" customFormat="1" ht="18.75" x14ac:dyDescent="0.2">
      <c r="A13" s="191" t="s">
        <v>4</v>
      </c>
      <c r="B13" s="191"/>
      <c r="C13" s="191"/>
      <c r="D13" s="191"/>
      <c r="E13" s="191"/>
      <c r="F13" s="191"/>
      <c r="G13" s="191"/>
      <c r="H13" s="191"/>
      <c r="I13" s="191"/>
      <c r="J13" s="191"/>
      <c r="K13" s="191"/>
      <c r="L13" s="191"/>
      <c r="M13" s="191"/>
      <c r="N13" s="191"/>
      <c r="O13" s="191"/>
      <c r="P13" s="104"/>
      <c r="Q13" s="104"/>
      <c r="R13" s="104"/>
      <c r="S13" s="104"/>
      <c r="T13" s="104"/>
      <c r="U13" s="104"/>
      <c r="V13" s="104"/>
      <c r="W13" s="104"/>
      <c r="X13" s="104"/>
      <c r="Y13" s="104"/>
      <c r="Z13" s="104"/>
    </row>
    <row r="14" spans="1:28" s="1" customFormat="1" ht="15.75" customHeight="1" x14ac:dyDescent="0.2">
      <c r="A14" s="198"/>
      <c r="B14" s="198"/>
      <c r="C14" s="198"/>
      <c r="D14" s="198"/>
      <c r="E14" s="198"/>
      <c r="F14" s="198"/>
      <c r="G14" s="198"/>
      <c r="H14" s="198"/>
      <c r="I14" s="198"/>
      <c r="J14" s="198"/>
      <c r="K14" s="198"/>
      <c r="L14" s="198"/>
      <c r="M14" s="198"/>
      <c r="N14" s="198"/>
      <c r="O14" s="198"/>
      <c r="P14" s="3"/>
      <c r="Q14" s="3"/>
      <c r="R14" s="3"/>
      <c r="S14" s="3"/>
      <c r="T14" s="3"/>
      <c r="U14" s="3"/>
      <c r="V14" s="3"/>
      <c r="W14" s="3"/>
      <c r="X14" s="3"/>
      <c r="Y14" s="3"/>
      <c r="Z14" s="3"/>
    </row>
    <row r="15" spans="1:28" s="108" customFormat="1" ht="15.75" x14ac:dyDescent="0.2">
      <c r="A15" s="190" t="s">
        <v>507</v>
      </c>
      <c r="B15" s="190"/>
      <c r="C15" s="190"/>
      <c r="D15" s="190"/>
      <c r="E15" s="190"/>
      <c r="F15" s="190"/>
      <c r="G15" s="190"/>
      <c r="H15" s="190"/>
      <c r="I15" s="190"/>
      <c r="J15" s="190"/>
      <c r="K15" s="190"/>
      <c r="L15" s="190"/>
      <c r="M15" s="190"/>
      <c r="N15" s="190"/>
      <c r="O15" s="190"/>
      <c r="P15" s="106"/>
      <c r="Q15" s="106"/>
      <c r="R15" s="106"/>
      <c r="S15" s="106"/>
      <c r="T15" s="106"/>
      <c r="U15" s="106"/>
      <c r="V15" s="106"/>
      <c r="W15" s="106"/>
      <c r="X15" s="106"/>
      <c r="Y15" s="106"/>
      <c r="Z15" s="106"/>
    </row>
    <row r="16" spans="1:28" s="108" customFormat="1" ht="15" customHeight="1" x14ac:dyDescent="0.2">
      <c r="A16" s="191" t="s">
        <v>5</v>
      </c>
      <c r="B16" s="191"/>
      <c r="C16" s="191"/>
      <c r="D16" s="191"/>
      <c r="E16" s="191"/>
      <c r="F16" s="191"/>
      <c r="G16" s="191"/>
      <c r="H16" s="191"/>
      <c r="I16" s="191"/>
      <c r="J16" s="191"/>
      <c r="K16" s="191"/>
      <c r="L16" s="191"/>
      <c r="M16" s="191"/>
      <c r="N16" s="191"/>
      <c r="O16" s="191"/>
      <c r="P16" s="107"/>
      <c r="Q16" s="107"/>
      <c r="R16" s="107"/>
      <c r="S16" s="107"/>
      <c r="T16" s="107"/>
      <c r="U16" s="107"/>
      <c r="V16" s="107"/>
      <c r="W16" s="107"/>
      <c r="X16" s="107"/>
      <c r="Y16" s="107"/>
      <c r="Z16" s="107"/>
    </row>
    <row r="17" spans="1:26" s="108" customFormat="1" ht="15" customHeight="1" x14ac:dyDescent="0.2">
      <c r="A17" s="198"/>
      <c r="B17" s="198"/>
      <c r="C17" s="198"/>
      <c r="D17" s="198"/>
      <c r="E17" s="198"/>
      <c r="F17" s="198"/>
      <c r="G17" s="198"/>
      <c r="H17" s="198"/>
      <c r="I17" s="198"/>
      <c r="J17" s="198"/>
      <c r="K17" s="198"/>
      <c r="L17" s="198"/>
      <c r="M17" s="198"/>
      <c r="N17" s="198"/>
      <c r="O17" s="198"/>
      <c r="P17" s="3"/>
      <c r="Q17" s="3"/>
      <c r="R17" s="3"/>
      <c r="S17" s="3"/>
      <c r="T17" s="3"/>
      <c r="U17" s="3"/>
      <c r="V17" s="3"/>
      <c r="W17" s="3"/>
    </row>
    <row r="18" spans="1:26" s="108" customFormat="1" ht="91.5" customHeight="1" x14ac:dyDescent="0.2">
      <c r="A18" s="225" t="s">
        <v>157</v>
      </c>
      <c r="B18" s="225"/>
      <c r="C18" s="225"/>
      <c r="D18" s="225"/>
      <c r="E18" s="225"/>
      <c r="F18" s="225"/>
      <c r="G18" s="225"/>
      <c r="H18" s="225"/>
      <c r="I18" s="225"/>
      <c r="J18" s="225"/>
      <c r="K18" s="225"/>
      <c r="L18" s="225"/>
      <c r="M18" s="225"/>
      <c r="N18" s="225"/>
      <c r="O18" s="225"/>
      <c r="P18" s="225"/>
      <c r="Q18" s="225"/>
      <c r="R18" s="109"/>
      <c r="S18" s="109"/>
      <c r="T18" s="109"/>
      <c r="U18" s="109"/>
      <c r="V18" s="109"/>
      <c r="W18" s="109"/>
      <c r="X18" s="109"/>
      <c r="Y18" s="109"/>
      <c r="Z18" s="109"/>
    </row>
    <row r="19" spans="1:26" s="108" customFormat="1" ht="78" customHeight="1" x14ac:dyDescent="0.2">
      <c r="A19" s="197" t="s">
        <v>7</v>
      </c>
      <c r="B19" s="197" t="s">
        <v>158</v>
      </c>
      <c r="C19" s="197" t="s">
        <v>159</v>
      </c>
      <c r="D19" s="197" t="s">
        <v>160</v>
      </c>
      <c r="E19" s="230" t="s">
        <v>161</v>
      </c>
      <c r="F19" s="231"/>
      <c r="G19" s="231"/>
      <c r="H19" s="231"/>
      <c r="I19" s="232"/>
      <c r="J19" s="197" t="s">
        <v>162</v>
      </c>
      <c r="K19" s="197"/>
      <c r="L19" s="197"/>
      <c r="M19" s="197"/>
      <c r="N19" s="197"/>
      <c r="O19" s="197"/>
      <c r="P19" s="197"/>
      <c r="Q19" s="197"/>
      <c r="R19" s="3"/>
      <c r="S19" s="3"/>
      <c r="T19" s="3"/>
      <c r="U19" s="3"/>
      <c r="V19" s="3"/>
      <c r="W19" s="3"/>
    </row>
    <row r="20" spans="1:26" s="108" customFormat="1" ht="51" customHeight="1" x14ac:dyDescent="0.2">
      <c r="A20" s="197"/>
      <c r="B20" s="197"/>
      <c r="C20" s="197"/>
      <c r="D20" s="197"/>
      <c r="E20" s="183" t="s">
        <v>163</v>
      </c>
      <c r="F20" s="183" t="s">
        <v>164</v>
      </c>
      <c r="G20" s="183" t="s">
        <v>165</v>
      </c>
      <c r="H20" s="183" t="s">
        <v>166</v>
      </c>
      <c r="I20" s="183" t="s">
        <v>167</v>
      </c>
      <c r="J20" s="183">
        <v>2021</v>
      </c>
      <c r="K20" s="183">
        <v>2022</v>
      </c>
      <c r="L20" s="183">
        <v>2023</v>
      </c>
      <c r="M20" s="183">
        <v>2024</v>
      </c>
      <c r="N20" s="183">
        <v>2025</v>
      </c>
      <c r="O20" s="183">
        <f>N20+1</f>
        <v>2026</v>
      </c>
      <c r="P20" s="183">
        <f t="shared" ref="P20:Q20" si="0">O20+1</f>
        <v>2027</v>
      </c>
      <c r="Q20" s="183">
        <f t="shared" si="0"/>
        <v>2028</v>
      </c>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1">
        <v>15</v>
      </c>
      <c r="P21" s="111">
        <v>16</v>
      </c>
      <c r="Q21" s="111">
        <v>17</v>
      </c>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135" t="s">
        <v>59</v>
      </c>
      <c r="Q22" s="135"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W49" sqref="W49"/>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505</v>
      </c>
      <c r="V3" s="20"/>
    </row>
    <row r="4" spans="1:22" ht="16.5" customHeight="1" x14ac:dyDescent="0.2">
      <c r="A4" s="23"/>
      <c r="B4" s="23"/>
    </row>
    <row r="5" spans="1:22" ht="16.5" customHeight="1" x14ac:dyDescent="0.25">
      <c r="A5" s="241" t="s">
        <v>526</v>
      </c>
      <c r="B5" s="241"/>
      <c r="C5" s="241"/>
      <c r="D5" s="241"/>
      <c r="E5" s="241"/>
      <c r="F5" s="241"/>
      <c r="G5" s="241"/>
      <c r="H5" s="241"/>
      <c r="I5" s="241"/>
      <c r="J5" s="241"/>
      <c r="K5" s="241"/>
      <c r="L5" s="241"/>
      <c r="M5" s="241"/>
      <c r="N5" s="241"/>
      <c r="O5" s="241"/>
      <c r="P5" s="241"/>
      <c r="Q5" s="241"/>
      <c r="R5" s="241"/>
      <c r="S5" s="241"/>
      <c r="T5" s="241"/>
      <c r="U5" s="241"/>
      <c r="V5" s="24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2" t="s">
        <v>118</v>
      </c>
      <c r="B7" s="242"/>
      <c r="C7" s="242"/>
      <c r="D7" s="242"/>
      <c r="E7" s="242"/>
      <c r="F7" s="242"/>
      <c r="G7" s="242"/>
      <c r="H7" s="242"/>
      <c r="I7" s="242"/>
      <c r="J7" s="242"/>
      <c r="K7" s="242"/>
      <c r="L7" s="242"/>
      <c r="M7" s="242"/>
      <c r="N7" s="242"/>
      <c r="O7" s="242"/>
      <c r="P7" s="242"/>
      <c r="Q7" s="242"/>
      <c r="R7" s="242"/>
      <c r="S7" s="242"/>
      <c r="T7" s="242"/>
      <c r="U7" s="242"/>
      <c r="V7" s="242"/>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3" t="s">
        <v>502</v>
      </c>
      <c r="B9" s="243"/>
      <c r="C9" s="243"/>
      <c r="D9" s="243"/>
      <c r="E9" s="243"/>
      <c r="F9" s="243"/>
      <c r="G9" s="243"/>
      <c r="H9" s="243"/>
      <c r="I9" s="243"/>
      <c r="J9" s="243"/>
      <c r="K9" s="243"/>
      <c r="L9" s="243"/>
      <c r="M9" s="243"/>
      <c r="N9" s="243"/>
      <c r="O9" s="243"/>
      <c r="P9" s="243"/>
      <c r="Q9" s="243"/>
      <c r="R9" s="243"/>
      <c r="S9" s="243"/>
      <c r="T9" s="243"/>
      <c r="U9" s="243"/>
      <c r="V9" s="243"/>
    </row>
    <row r="10" spans="1:22" ht="16.5" customHeight="1" x14ac:dyDescent="0.2">
      <c r="A10" s="235" t="s">
        <v>168</v>
      </c>
      <c r="B10" s="235"/>
      <c r="C10" s="235"/>
      <c r="D10" s="235"/>
      <c r="E10" s="235"/>
      <c r="F10" s="235"/>
      <c r="G10" s="235"/>
      <c r="H10" s="235"/>
      <c r="I10" s="235"/>
      <c r="J10" s="235"/>
      <c r="K10" s="235"/>
      <c r="L10" s="235"/>
      <c r="M10" s="235"/>
      <c r="N10" s="235"/>
      <c r="O10" s="235"/>
      <c r="P10" s="235"/>
      <c r="Q10" s="235"/>
      <c r="R10" s="235"/>
      <c r="S10" s="235"/>
      <c r="T10" s="235"/>
      <c r="U10" s="235"/>
      <c r="V10" s="235"/>
    </row>
    <row r="11" spans="1:22" ht="16.5" customHeight="1" x14ac:dyDescent="0.2">
      <c r="A11" s="28"/>
      <c r="B11" s="28"/>
      <c r="C11" s="28"/>
      <c r="D11" s="28"/>
      <c r="E11" s="28"/>
      <c r="F11" s="28"/>
      <c r="G11" s="28"/>
      <c r="H11" s="28"/>
      <c r="I11" s="28"/>
      <c r="J11" s="28"/>
      <c r="K11" s="28"/>
    </row>
    <row r="12" spans="1:22" ht="16.5" customHeight="1" x14ac:dyDescent="0.25">
      <c r="A12" s="244" t="s">
        <v>511</v>
      </c>
      <c r="B12" s="245"/>
      <c r="C12" s="245"/>
      <c r="D12" s="245"/>
      <c r="E12" s="245"/>
      <c r="F12" s="245"/>
      <c r="G12" s="245"/>
      <c r="H12" s="245"/>
      <c r="I12" s="245"/>
      <c r="J12" s="245"/>
      <c r="K12" s="245"/>
      <c r="L12" s="245"/>
      <c r="M12" s="245"/>
      <c r="N12" s="245"/>
      <c r="O12" s="245"/>
      <c r="P12" s="245"/>
      <c r="Q12" s="245"/>
      <c r="R12" s="245"/>
      <c r="S12" s="245"/>
      <c r="T12" s="245"/>
      <c r="U12" s="245"/>
      <c r="V12" s="245"/>
    </row>
    <row r="13" spans="1:22" ht="16.5" customHeight="1" x14ac:dyDescent="0.2">
      <c r="A13" s="235" t="s">
        <v>169</v>
      </c>
      <c r="B13" s="235"/>
      <c r="C13" s="235"/>
      <c r="D13" s="235"/>
      <c r="E13" s="235"/>
      <c r="F13" s="235"/>
      <c r="G13" s="235"/>
      <c r="H13" s="235"/>
      <c r="I13" s="235"/>
      <c r="J13" s="235"/>
      <c r="K13" s="235"/>
      <c r="L13" s="235"/>
      <c r="M13" s="235"/>
      <c r="N13" s="235"/>
      <c r="O13" s="235"/>
      <c r="P13" s="235"/>
      <c r="Q13" s="235"/>
      <c r="R13" s="235"/>
      <c r="S13" s="235"/>
      <c r="T13" s="235"/>
      <c r="U13" s="235"/>
      <c r="V13" s="235"/>
    </row>
    <row r="14" spans="1:22" ht="16.5" customHeight="1" x14ac:dyDescent="0.2">
      <c r="A14" s="28"/>
      <c r="B14" s="28"/>
      <c r="C14" s="28"/>
      <c r="D14" s="28"/>
      <c r="E14" s="28"/>
      <c r="F14" s="28"/>
      <c r="G14" s="28"/>
      <c r="H14" s="28"/>
      <c r="I14" s="28"/>
      <c r="J14" s="28"/>
      <c r="K14" s="28"/>
    </row>
    <row r="15" spans="1:22" ht="15.75" customHeight="1" x14ac:dyDescent="0.25">
      <c r="A15" s="234" t="s">
        <v>507</v>
      </c>
      <c r="B15" s="234"/>
      <c r="C15" s="234"/>
      <c r="D15" s="234"/>
      <c r="E15" s="234"/>
      <c r="F15" s="234"/>
      <c r="G15" s="234"/>
      <c r="H15" s="234"/>
      <c r="I15" s="234"/>
      <c r="J15" s="234"/>
      <c r="K15" s="234"/>
      <c r="L15" s="234"/>
      <c r="M15" s="234"/>
      <c r="N15" s="234"/>
      <c r="O15" s="234"/>
      <c r="P15" s="234"/>
      <c r="Q15" s="234"/>
      <c r="R15" s="234"/>
      <c r="S15" s="234"/>
      <c r="T15" s="234"/>
      <c r="U15" s="234"/>
      <c r="V15" s="234"/>
    </row>
    <row r="16" spans="1:22" ht="16.5" customHeight="1" x14ac:dyDescent="0.2">
      <c r="A16" s="235" t="s">
        <v>170</v>
      </c>
      <c r="B16" s="235"/>
      <c r="C16" s="235"/>
      <c r="D16" s="235"/>
      <c r="E16" s="235"/>
      <c r="F16" s="235"/>
      <c r="G16" s="235"/>
      <c r="H16" s="235"/>
      <c r="I16" s="235"/>
      <c r="J16" s="235"/>
      <c r="K16" s="235"/>
      <c r="L16" s="235"/>
      <c r="M16" s="235"/>
      <c r="N16" s="235"/>
      <c r="O16" s="235"/>
      <c r="P16" s="235"/>
      <c r="Q16" s="235"/>
      <c r="R16" s="235"/>
      <c r="S16" s="235"/>
      <c r="T16" s="235"/>
      <c r="U16" s="235"/>
      <c r="V16" s="235"/>
    </row>
    <row r="17" spans="1:22" ht="16.5" customHeight="1" x14ac:dyDescent="0.2">
      <c r="A17" s="28"/>
      <c r="B17" s="28"/>
      <c r="C17" s="28"/>
      <c r="D17" s="28"/>
      <c r="E17" s="28"/>
      <c r="F17" s="28"/>
      <c r="G17" s="28"/>
      <c r="H17" s="28"/>
      <c r="I17" s="28"/>
      <c r="J17" s="28"/>
      <c r="K17" s="28"/>
    </row>
    <row r="18" spans="1:22" ht="16.5" customHeight="1" x14ac:dyDescent="0.3">
      <c r="A18" s="236" t="s">
        <v>171</v>
      </c>
      <c r="B18" s="236"/>
      <c r="C18" s="236"/>
      <c r="D18" s="236"/>
      <c r="E18" s="236"/>
      <c r="F18" s="236"/>
      <c r="G18" s="236"/>
      <c r="H18" s="236"/>
      <c r="I18" s="236"/>
      <c r="J18" s="236"/>
      <c r="K18" s="236"/>
      <c r="L18" s="236"/>
      <c r="M18" s="236"/>
      <c r="N18" s="236"/>
      <c r="O18" s="236"/>
      <c r="P18" s="236"/>
      <c r="Q18" s="236"/>
      <c r="R18" s="236"/>
      <c r="S18" s="236"/>
      <c r="T18" s="236"/>
      <c r="U18" s="236"/>
      <c r="V18" s="236"/>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60" t="s">
        <v>174</v>
      </c>
      <c r="B22" s="161" t="s">
        <v>495</v>
      </c>
      <c r="D22" s="20" t="s">
        <v>175</v>
      </c>
      <c r="E22" s="28"/>
      <c r="F22" s="28"/>
    </row>
    <row r="23" spans="1:22" ht="12" x14ac:dyDescent="0.2">
      <c r="A23" s="162" t="s">
        <v>176</v>
      </c>
      <c r="B23" s="163" t="s">
        <v>495</v>
      </c>
      <c r="D23" s="237" t="s">
        <v>177</v>
      </c>
      <c r="E23" s="238"/>
      <c r="F23" s="239"/>
      <c r="G23" s="30" t="s">
        <v>59</v>
      </c>
      <c r="I23" s="31" t="s">
        <v>178</v>
      </c>
      <c r="J23" s="32" t="s">
        <v>59</v>
      </c>
    </row>
    <row r="24" spans="1:22" ht="12" x14ac:dyDescent="0.2">
      <c r="A24" s="162" t="s">
        <v>179</v>
      </c>
      <c r="B24" s="163" t="s">
        <v>495</v>
      </c>
      <c r="D24" s="237" t="s">
        <v>180</v>
      </c>
      <c r="E24" s="238"/>
      <c r="F24" s="239"/>
      <c r="G24" s="30" t="s">
        <v>59</v>
      </c>
      <c r="I24" s="33" t="s">
        <v>181</v>
      </c>
      <c r="J24" s="32" t="s">
        <v>59</v>
      </c>
    </row>
    <row r="25" spans="1:22" ht="12" customHeight="1" thickBot="1" x14ac:dyDescent="0.25">
      <c r="A25" s="162" t="s">
        <v>182</v>
      </c>
      <c r="B25" s="164" t="s">
        <v>495</v>
      </c>
      <c r="D25" s="240" t="s">
        <v>183</v>
      </c>
      <c r="E25" s="240"/>
      <c r="F25" s="240"/>
      <c r="G25" s="30" t="s">
        <v>59</v>
      </c>
    </row>
    <row r="26" spans="1:22" ht="12" x14ac:dyDescent="0.2">
      <c r="A26" s="160" t="s">
        <v>184</v>
      </c>
      <c r="B26" s="161" t="s">
        <v>495</v>
      </c>
      <c r="D26" s="240"/>
      <c r="E26" s="240"/>
      <c r="F26" s="240"/>
      <c r="G26" s="30" t="s">
        <v>59</v>
      </c>
    </row>
    <row r="27" spans="1:22" ht="12" x14ac:dyDescent="0.2">
      <c r="A27" s="162" t="s">
        <v>185</v>
      </c>
      <c r="B27" s="163" t="s">
        <v>495</v>
      </c>
    </row>
    <row r="28" spans="1:22" ht="12" x14ac:dyDescent="0.2">
      <c r="A28" s="162" t="s">
        <v>186</v>
      </c>
      <c r="B28" s="163" t="s">
        <v>495</v>
      </c>
    </row>
    <row r="29" spans="1:22" ht="12" x14ac:dyDescent="0.2">
      <c r="A29" s="162" t="s">
        <v>187</v>
      </c>
      <c r="B29" s="163" t="s">
        <v>495</v>
      </c>
    </row>
    <row r="30" spans="1:22" ht="12" x14ac:dyDescent="0.2">
      <c r="A30" s="162" t="s">
        <v>188</v>
      </c>
      <c r="B30" s="163" t="s">
        <v>495</v>
      </c>
    </row>
    <row r="31" spans="1:22" ht="12" x14ac:dyDescent="0.2">
      <c r="A31" s="162" t="s">
        <v>189</v>
      </c>
      <c r="B31" s="163" t="s">
        <v>495</v>
      </c>
    </row>
    <row r="32" spans="1:22" ht="12" x14ac:dyDescent="0.2">
      <c r="A32" s="162" t="s">
        <v>190</v>
      </c>
      <c r="B32" s="163" t="s">
        <v>495</v>
      </c>
    </row>
    <row r="33" spans="1:5" ht="12.75" thickBot="1" x14ac:dyDescent="0.25">
      <c r="A33" s="162" t="s">
        <v>191</v>
      </c>
      <c r="B33" s="165" t="s">
        <v>495</v>
      </c>
    </row>
    <row r="34" spans="1:5" x14ac:dyDescent="0.2">
      <c r="A34" s="160" t="s">
        <v>192</v>
      </c>
      <c r="B34" s="166"/>
    </row>
    <row r="35" spans="1:5" x14ac:dyDescent="0.2">
      <c r="A35" s="162" t="s">
        <v>193</v>
      </c>
      <c r="B35" s="167">
        <v>0</v>
      </c>
    </row>
    <row r="36" spans="1:5" x14ac:dyDescent="0.2">
      <c r="A36" s="162" t="s">
        <v>194</v>
      </c>
      <c r="B36" s="167">
        <v>0</v>
      </c>
    </row>
    <row r="37" spans="1:5" ht="12" thickBot="1" x14ac:dyDescent="0.25">
      <c r="A37" s="162" t="s">
        <v>195</v>
      </c>
      <c r="B37" s="168">
        <v>0</v>
      </c>
    </row>
    <row r="38" spans="1:5" x14ac:dyDescent="0.2">
      <c r="A38" s="160" t="s">
        <v>196</v>
      </c>
      <c r="B38" s="166" t="s">
        <v>197</v>
      </c>
    </row>
    <row r="39" spans="1:5" x14ac:dyDescent="0.2">
      <c r="A39" s="162" t="s">
        <v>198</v>
      </c>
      <c r="B39" s="167" t="s">
        <v>197</v>
      </c>
    </row>
    <row r="40" spans="1:5" x14ac:dyDescent="0.2">
      <c r="A40" s="162" t="s">
        <v>199</v>
      </c>
      <c r="B40" s="167" t="s">
        <v>197</v>
      </c>
    </row>
    <row r="41" spans="1:5" x14ac:dyDescent="0.2">
      <c r="A41" s="162" t="s">
        <v>200</v>
      </c>
      <c r="B41" s="167" t="s">
        <v>197</v>
      </c>
    </row>
    <row r="42" spans="1:5" x14ac:dyDescent="0.2">
      <c r="A42" s="162" t="s">
        <v>201</v>
      </c>
      <c r="B42" s="167"/>
    </row>
    <row r="43" spans="1:5" x14ac:dyDescent="0.2">
      <c r="A43" s="162" t="s">
        <v>202</v>
      </c>
      <c r="B43" s="167"/>
    </row>
    <row r="44" spans="1:5" ht="12" thickBot="1" x14ac:dyDescent="0.25">
      <c r="A44" s="169" t="s">
        <v>203</v>
      </c>
      <c r="B44" s="168"/>
    </row>
    <row r="45" spans="1:5" s="35" customFormat="1" ht="12" x14ac:dyDescent="0.2">
      <c r="A45" s="170" t="s">
        <v>204</v>
      </c>
      <c r="B45" s="171" t="s">
        <v>516</v>
      </c>
      <c r="C45" s="172" t="s">
        <v>517</v>
      </c>
      <c r="D45" s="172" t="s">
        <v>518</v>
      </c>
      <c r="E45" s="172" t="s">
        <v>519</v>
      </c>
    </row>
    <row r="46" spans="1:5" s="35" customFormat="1" ht="12" x14ac:dyDescent="0.2">
      <c r="A46" s="173" t="s">
        <v>205</v>
      </c>
      <c r="B46" s="174" t="s">
        <v>495</v>
      </c>
      <c r="C46" s="175" t="s">
        <v>495</v>
      </c>
      <c r="D46" s="175" t="s">
        <v>495</v>
      </c>
      <c r="E46" s="175" t="s">
        <v>495</v>
      </c>
    </row>
    <row r="47" spans="1:5" s="35" customFormat="1" ht="12" x14ac:dyDescent="0.2">
      <c r="A47" s="173" t="s">
        <v>206</v>
      </c>
      <c r="B47" s="174" t="s">
        <v>495</v>
      </c>
      <c r="C47" s="175" t="s">
        <v>495</v>
      </c>
      <c r="D47" s="175" t="s">
        <v>495</v>
      </c>
      <c r="E47" s="175" t="s">
        <v>495</v>
      </c>
    </row>
    <row r="48" spans="1:5" s="35" customFormat="1" ht="12.75" thickBot="1" x14ac:dyDescent="0.25">
      <c r="A48" s="176" t="s">
        <v>207</v>
      </c>
      <c r="B48" s="177" t="s">
        <v>495</v>
      </c>
      <c r="C48" s="178" t="s">
        <v>495</v>
      </c>
      <c r="D48" s="178" t="s">
        <v>495</v>
      </c>
      <c r="E48" s="178" t="s">
        <v>495</v>
      </c>
    </row>
    <row r="49" spans="1:5" s="35" customFormat="1" ht="12" thickBot="1" x14ac:dyDescent="0.25">
      <c r="A49" s="39"/>
      <c r="B49" s="179"/>
      <c r="C49" s="179"/>
      <c r="D49" s="179"/>
      <c r="E49" s="179"/>
    </row>
    <row r="50" spans="1:5" s="35" customFormat="1" ht="12" x14ac:dyDescent="0.2">
      <c r="A50" s="180" t="s">
        <v>208</v>
      </c>
      <c r="B50" s="171" t="s">
        <v>495</v>
      </c>
      <c r="C50" s="172" t="s">
        <v>495</v>
      </c>
      <c r="D50" s="172" t="s">
        <v>495</v>
      </c>
      <c r="E50" s="172" t="s">
        <v>495</v>
      </c>
    </row>
    <row r="51" spans="1:5" s="35" customFormat="1" ht="12" x14ac:dyDescent="0.2">
      <c r="A51" s="173" t="s">
        <v>209</v>
      </c>
      <c r="B51" s="174" t="s">
        <v>495</v>
      </c>
      <c r="C51" s="175" t="s">
        <v>495</v>
      </c>
      <c r="D51" s="175" t="s">
        <v>495</v>
      </c>
      <c r="E51" s="175" t="s">
        <v>495</v>
      </c>
    </row>
    <row r="52" spans="1:5" s="35" customFormat="1" ht="12" x14ac:dyDescent="0.2">
      <c r="A52" s="173" t="s">
        <v>210</v>
      </c>
      <c r="B52" s="174" t="s">
        <v>495</v>
      </c>
      <c r="C52" s="175" t="s">
        <v>495</v>
      </c>
      <c r="D52" s="175" t="s">
        <v>495</v>
      </c>
      <c r="E52" s="175" t="s">
        <v>495</v>
      </c>
    </row>
    <row r="53" spans="1:5" s="35" customFormat="1" ht="12" x14ac:dyDescent="0.2">
      <c r="A53" s="173" t="s">
        <v>211</v>
      </c>
      <c r="B53" s="174" t="s">
        <v>495</v>
      </c>
      <c r="C53" s="175" t="s">
        <v>495</v>
      </c>
      <c r="D53" s="175" t="s">
        <v>495</v>
      </c>
      <c r="E53" s="175" t="s">
        <v>495</v>
      </c>
    </row>
    <row r="54" spans="1:5" s="35" customFormat="1" ht="12.75" thickBot="1" x14ac:dyDescent="0.25">
      <c r="A54" s="176" t="s">
        <v>212</v>
      </c>
      <c r="B54" s="177" t="s">
        <v>495</v>
      </c>
      <c r="C54" s="178" t="s">
        <v>495</v>
      </c>
      <c r="D54" s="178" t="s">
        <v>495</v>
      </c>
      <c r="E54" s="178" t="s">
        <v>495</v>
      </c>
    </row>
    <row r="55" spans="1:5" s="35" customFormat="1" ht="12" thickBot="1" x14ac:dyDescent="0.25">
      <c r="A55" s="41"/>
      <c r="B55" s="41"/>
      <c r="C55" s="41"/>
      <c r="D55" s="41"/>
      <c r="E55" s="41"/>
    </row>
    <row r="56" spans="1:5" s="35" customFormat="1" x14ac:dyDescent="0.2">
      <c r="A56" s="42" t="s">
        <v>213</v>
      </c>
      <c r="B56" s="34" t="s">
        <v>495</v>
      </c>
      <c r="C56" s="34" t="s">
        <v>495</v>
      </c>
      <c r="D56" s="34" t="s">
        <v>495</v>
      </c>
      <c r="E56" s="34" t="s">
        <v>495</v>
      </c>
    </row>
    <row r="57" spans="1:5" s="35" customFormat="1" x14ac:dyDescent="0.2">
      <c r="A57" s="40" t="s">
        <v>214</v>
      </c>
      <c r="B57" s="43" t="s">
        <v>495</v>
      </c>
      <c r="C57" s="43" t="s">
        <v>495</v>
      </c>
      <c r="D57" s="43" t="s">
        <v>495</v>
      </c>
      <c r="E57" s="43" t="s">
        <v>495</v>
      </c>
    </row>
    <row r="58" spans="1:5" s="35" customFormat="1" x14ac:dyDescent="0.2">
      <c r="A58" s="36" t="s">
        <v>215</v>
      </c>
      <c r="B58" s="43" t="s">
        <v>495</v>
      </c>
      <c r="C58" s="43" t="s">
        <v>495</v>
      </c>
      <c r="D58" s="43" t="s">
        <v>495</v>
      </c>
      <c r="E58" s="43" t="s">
        <v>495</v>
      </c>
    </row>
    <row r="59" spans="1:5" s="35" customFormat="1" x14ac:dyDescent="0.2">
      <c r="A59" s="36" t="s">
        <v>216</v>
      </c>
      <c r="B59" s="37" t="s">
        <v>495</v>
      </c>
      <c r="C59" s="37" t="s">
        <v>495</v>
      </c>
      <c r="D59" s="37" t="s">
        <v>495</v>
      </c>
      <c r="E59" s="37" t="s">
        <v>495</v>
      </c>
    </row>
    <row r="60" spans="1:5" s="35" customFormat="1" x14ac:dyDescent="0.2">
      <c r="A60" s="36" t="s">
        <v>217</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192</v>
      </c>
      <c r="B62" s="37" t="s">
        <v>495</v>
      </c>
      <c r="C62" s="37" t="s">
        <v>495</v>
      </c>
      <c r="D62" s="37" t="s">
        <v>495</v>
      </c>
      <c r="E62" s="37" t="s">
        <v>495</v>
      </c>
    </row>
    <row r="63" spans="1:5" s="35" customFormat="1" x14ac:dyDescent="0.2">
      <c r="A63" s="36" t="s">
        <v>192</v>
      </c>
      <c r="B63" s="37" t="s">
        <v>495</v>
      </c>
      <c r="C63" s="37" t="s">
        <v>495</v>
      </c>
      <c r="D63" s="37" t="s">
        <v>495</v>
      </c>
      <c r="E63" s="37" t="s">
        <v>495</v>
      </c>
    </row>
    <row r="64" spans="1:5" s="35" customFormat="1" x14ac:dyDescent="0.2">
      <c r="A64" s="36" t="s">
        <v>218</v>
      </c>
      <c r="B64" s="37" t="s">
        <v>495</v>
      </c>
      <c r="C64" s="37" t="s">
        <v>495</v>
      </c>
      <c r="D64" s="37" t="s">
        <v>495</v>
      </c>
      <c r="E64" s="37" t="s">
        <v>495</v>
      </c>
    </row>
    <row r="65" spans="1:5" s="35" customFormat="1" x14ac:dyDescent="0.2">
      <c r="A65" s="36" t="s">
        <v>219</v>
      </c>
      <c r="B65" s="37" t="s">
        <v>495</v>
      </c>
      <c r="C65" s="37" t="s">
        <v>495</v>
      </c>
      <c r="D65" s="37" t="s">
        <v>495</v>
      </c>
      <c r="E65" s="37" t="s">
        <v>495</v>
      </c>
    </row>
    <row r="66" spans="1:5" s="35" customFormat="1" ht="22.35" customHeight="1" x14ac:dyDescent="0.2">
      <c r="A66" s="44" t="s">
        <v>520</v>
      </c>
      <c r="B66" s="43" t="s">
        <v>495</v>
      </c>
      <c r="C66" s="43" t="s">
        <v>495</v>
      </c>
      <c r="D66" s="43" t="s">
        <v>495</v>
      </c>
      <c r="E66" s="43" t="s">
        <v>495</v>
      </c>
    </row>
    <row r="67" spans="1:5" s="35" customFormat="1" x14ac:dyDescent="0.2">
      <c r="A67" s="36" t="s">
        <v>220</v>
      </c>
      <c r="B67" s="37" t="s">
        <v>495</v>
      </c>
      <c r="C67" s="37" t="s">
        <v>495</v>
      </c>
      <c r="D67" s="37" t="s">
        <v>495</v>
      </c>
      <c r="E67" s="37" t="s">
        <v>495</v>
      </c>
    </row>
    <row r="68" spans="1:5" s="35" customFormat="1" x14ac:dyDescent="0.2">
      <c r="A68" s="36" t="s">
        <v>221</v>
      </c>
      <c r="B68" s="37" t="s">
        <v>495</v>
      </c>
      <c r="C68" s="37" t="s">
        <v>495</v>
      </c>
      <c r="D68" s="37" t="s">
        <v>495</v>
      </c>
      <c r="E68" s="37" t="s">
        <v>495</v>
      </c>
    </row>
    <row r="69" spans="1:5" s="35" customFormat="1" ht="22.35" customHeight="1" x14ac:dyDescent="0.2">
      <c r="A69" s="44" t="s">
        <v>521</v>
      </c>
      <c r="B69" s="43" t="s">
        <v>495</v>
      </c>
      <c r="C69" s="43" t="s">
        <v>495</v>
      </c>
      <c r="D69" s="43" t="s">
        <v>495</v>
      </c>
      <c r="E69" s="43" t="s">
        <v>495</v>
      </c>
    </row>
    <row r="70" spans="1:5" s="35" customFormat="1" x14ac:dyDescent="0.2">
      <c r="A70" s="36" t="s">
        <v>222</v>
      </c>
      <c r="B70" s="37" t="s">
        <v>495</v>
      </c>
      <c r="C70" s="37" t="s">
        <v>495</v>
      </c>
      <c r="D70" s="37" t="s">
        <v>495</v>
      </c>
      <c r="E70" s="37" t="s">
        <v>495</v>
      </c>
    </row>
    <row r="71" spans="1:5" s="35" customFormat="1" x14ac:dyDescent="0.2">
      <c r="A71" s="40" t="s">
        <v>223</v>
      </c>
      <c r="B71" s="43" t="s">
        <v>495</v>
      </c>
      <c r="C71" s="43" t="s">
        <v>495</v>
      </c>
      <c r="D71" s="43" t="s">
        <v>495</v>
      </c>
      <c r="E71" s="43" t="s">
        <v>495</v>
      </c>
    </row>
    <row r="72" spans="1:5" s="35" customFormat="1" x14ac:dyDescent="0.2">
      <c r="A72" s="36" t="s">
        <v>191</v>
      </c>
      <c r="B72" s="37" t="s">
        <v>495</v>
      </c>
      <c r="C72" s="37" t="s">
        <v>495</v>
      </c>
      <c r="D72" s="37" t="s">
        <v>495</v>
      </c>
      <c r="E72" s="37" t="s">
        <v>495</v>
      </c>
    </row>
    <row r="73" spans="1:5" s="35" customFormat="1" ht="12" thickBot="1" x14ac:dyDescent="0.25">
      <c r="A73" s="38" t="s">
        <v>224</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225</v>
      </c>
      <c r="B75" s="34" t="s">
        <v>495</v>
      </c>
      <c r="C75" s="34" t="s">
        <v>495</v>
      </c>
      <c r="D75" s="34" t="s">
        <v>495</v>
      </c>
      <c r="E75" s="34" t="s">
        <v>495</v>
      </c>
    </row>
    <row r="76" spans="1:5" s="35" customFormat="1" ht="22.35" customHeight="1" x14ac:dyDescent="0.2">
      <c r="A76" s="44" t="s">
        <v>521</v>
      </c>
      <c r="B76" s="43" t="s">
        <v>495</v>
      </c>
      <c r="C76" s="43" t="s">
        <v>495</v>
      </c>
      <c r="D76" s="43" t="s">
        <v>495</v>
      </c>
      <c r="E76" s="43" t="s">
        <v>495</v>
      </c>
    </row>
    <row r="77" spans="1:5" s="35" customFormat="1" x14ac:dyDescent="0.2">
      <c r="A77" s="36" t="s">
        <v>220</v>
      </c>
      <c r="B77" s="37" t="s">
        <v>495</v>
      </c>
      <c r="C77" s="37" t="s">
        <v>495</v>
      </c>
      <c r="D77" s="37" t="s">
        <v>495</v>
      </c>
      <c r="E77" s="37" t="s">
        <v>495</v>
      </c>
    </row>
    <row r="78" spans="1:5" s="35" customFormat="1" x14ac:dyDescent="0.2">
      <c r="A78" s="36" t="s">
        <v>222</v>
      </c>
      <c r="B78" s="37" t="s">
        <v>495</v>
      </c>
      <c r="C78" s="37" t="s">
        <v>495</v>
      </c>
      <c r="D78" s="37" t="s">
        <v>495</v>
      </c>
      <c r="E78" s="37" t="s">
        <v>495</v>
      </c>
    </row>
    <row r="79" spans="1:5" s="35" customFormat="1" x14ac:dyDescent="0.2">
      <c r="A79" s="36" t="s">
        <v>191</v>
      </c>
      <c r="B79" s="37" t="s">
        <v>495</v>
      </c>
      <c r="C79" s="37" t="s">
        <v>495</v>
      </c>
      <c r="D79" s="37" t="s">
        <v>495</v>
      </c>
      <c r="E79" s="37" t="s">
        <v>495</v>
      </c>
    </row>
    <row r="80" spans="1:5" s="35" customFormat="1" x14ac:dyDescent="0.2">
      <c r="A80" s="36" t="s">
        <v>226</v>
      </c>
      <c r="B80" s="37" t="s">
        <v>495</v>
      </c>
      <c r="C80" s="37" t="s">
        <v>495</v>
      </c>
      <c r="D80" s="37" t="s">
        <v>495</v>
      </c>
      <c r="E80" s="37" t="s">
        <v>495</v>
      </c>
    </row>
    <row r="81" spans="1:22" s="35" customFormat="1" x14ac:dyDescent="0.2">
      <c r="A81" s="36" t="s">
        <v>227</v>
      </c>
      <c r="B81" s="37" t="s">
        <v>495</v>
      </c>
      <c r="C81" s="37" t="s">
        <v>495</v>
      </c>
      <c r="D81" s="37" t="s">
        <v>495</v>
      </c>
      <c r="E81" s="37" t="s">
        <v>495</v>
      </c>
    </row>
    <row r="82" spans="1:22" s="35" customFormat="1" x14ac:dyDescent="0.2">
      <c r="A82" s="36" t="s">
        <v>228</v>
      </c>
      <c r="B82" s="37" t="s">
        <v>495</v>
      </c>
      <c r="C82" s="37" t="s">
        <v>495</v>
      </c>
      <c r="D82" s="37" t="s">
        <v>495</v>
      </c>
      <c r="E82" s="37" t="s">
        <v>495</v>
      </c>
    </row>
    <row r="83" spans="1:22" s="35" customFormat="1" x14ac:dyDescent="0.2">
      <c r="A83" s="36" t="s">
        <v>229</v>
      </c>
      <c r="B83" s="37" t="s">
        <v>495</v>
      </c>
      <c r="C83" s="37" t="s">
        <v>495</v>
      </c>
      <c r="D83" s="37" t="s">
        <v>495</v>
      </c>
      <c r="E83" s="37" t="s">
        <v>495</v>
      </c>
    </row>
    <row r="84" spans="1:22" s="35" customFormat="1" x14ac:dyDescent="0.2">
      <c r="A84" s="40" t="s">
        <v>230</v>
      </c>
      <c r="B84" s="43" t="s">
        <v>495</v>
      </c>
      <c r="C84" s="43" t="s">
        <v>495</v>
      </c>
      <c r="D84" s="43" t="s">
        <v>495</v>
      </c>
      <c r="E84" s="43" t="s">
        <v>495</v>
      </c>
    </row>
    <row r="85" spans="1:22" s="35" customFormat="1" x14ac:dyDescent="0.2">
      <c r="A85" s="40" t="s">
        <v>231</v>
      </c>
      <c r="B85" s="43" t="s">
        <v>495</v>
      </c>
      <c r="C85" s="43" t="s">
        <v>495</v>
      </c>
      <c r="D85" s="43" t="s">
        <v>495</v>
      </c>
      <c r="E85" s="43" t="s">
        <v>495</v>
      </c>
    </row>
    <row r="86" spans="1:22" s="35" customFormat="1" x14ac:dyDescent="0.2">
      <c r="A86" s="36" t="s">
        <v>232</v>
      </c>
      <c r="B86" s="37" t="s">
        <v>495</v>
      </c>
      <c r="C86" s="37" t="s">
        <v>495</v>
      </c>
      <c r="D86" s="37" t="s">
        <v>495</v>
      </c>
      <c r="E86" s="37" t="s">
        <v>495</v>
      </c>
    </row>
    <row r="87" spans="1:22" s="35" customFormat="1" ht="22.35" customHeight="1" x14ac:dyDescent="0.2">
      <c r="A87" s="44" t="s">
        <v>233</v>
      </c>
      <c r="B87" s="43" t="s">
        <v>495</v>
      </c>
      <c r="C87" s="43" t="s">
        <v>495</v>
      </c>
      <c r="D87" s="43" t="s">
        <v>495</v>
      </c>
      <c r="E87" s="43" t="s">
        <v>495</v>
      </c>
    </row>
    <row r="88" spans="1:22" s="35" customFormat="1" x14ac:dyDescent="0.2">
      <c r="A88" s="40" t="s">
        <v>234</v>
      </c>
      <c r="B88" s="43" t="s">
        <v>495</v>
      </c>
      <c r="C88" s="43" t="s">
        <v>495</v>
      </c>
      <c r="D88" s="43" t="s">
        <v>495</v>
      </c>
      <c r="E88" s="43" t="s">
        <v>495</v>
      </c>
    </row>
    <row r="89" spans="1:22" s="35" customFormat="1" x14ac:dyDescent="0.2">
      <c r="A89" s="40" t="s">
        <v>235</v>
      </c>
      <c r="B89" s="43" t="s">
        <v>495</v>
      </c>
      <c r="C89" s="43" t="s">
        <v>495</v>
      </c>
      <c r="D89" s="43" t="s">
        <v>495</v>
      </c>
      <c r="E89" s="43" t="s">
        <v>495</v>
      </c>
    </row>
    <row r="90" spans="1:22" s="35" customFormat="1" x14ac:dyDescent="0.2">
      <c r="A90" s="40" t="s">
        <v>522</v>
      </c>
      <c r="B90" s="43" t="s">
        <v>495</v>
      </c>
      <c r="C90" s="43" t="s">
        <v>495</v>
      </c>
      <c r="D90" s="43" t="s">
        <v>495</v>
      </c>
      <c r="E90" s="43" t="s">
        <v>495</v>
      </c>
    </row>
    <row r="91" spans="1:22" s="35" customFormat="1" x14ac:dyDescent="0.2">
      <c r="A91" s="40" t="s">
        <v>523</v>
      </c>
      <c r="B91" s="43" t="s">
        <v>495</v>
      </c>
      <c r="C91" s="43" t="s">
        <v>495</v>
      </c>
      <c r="D91" s="43" t="s">
        <v>495</v>
      </c>
      <c r="E91" s="43" t="s">
        <v>495</v>
      </c>
    </row>
    <row r="92" spans="1:22" s="35" customFormat="1" ht="12" thickBot="1" x14ac:dyDescent="0.25">
      <c r="A92" s="46" t="s">
        <v>236</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3" t="s">
        <v>237</v>
      </c>
      <c r="B94" s="233"/>
      <c r="C94" s="233"/>
      <c r="D94" s="233"/>
      <c r="E94" s="233"/>
      <c r="F94" s="233"/>
      <c r="G94" s="233"/>
      <c r="H94" s="233"/>
      <c r="I94" s="233"/>
      <c r="J94" s="233"/>
      <c r="K94" s="233"/>
      <c r="L94" s="233"/>
      <c r="M94" s="233"/>
      <c r="N94" s="233"/>
      <c r="O94" s="233"/>
      <c r="P94" s="233"/>
      <c r="Q94" s="233"/>
      <c r="R94" s="233"/>
      <c r="S94" s="233"/>
      <c r="T94" s="233"/>
      <c r="U94" s="233"/>
      <c r="V94" s="233"/>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504</v>
      </c>
    </row>
    <row r="4" spans="1:42" ht="18.75" x14ac:dyDescent="0.3">
      <c r="I4" s="24"/>
    </row>
    <row r="5" spans="1:42" x14ac:dyDescent="0.25">
      <c r="A5" s="255" t="s">
        <v>526</v>
      </c>
      <c r="B5" s="255"/>
      <c r="C5" s="255"/>
      <c r="D5" s="255"/>
      <c r="E5" s="255"/>
      <c r="F5" s="255"/>
      <c r="G5" s="255"/>
      <c r="H5" s="255"/>
      <c r="I5" s="255"/>
      <c r="J5" s="255"/>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9" t="s">
        <v>118</v>
      </c>
      <c r="B7" s="189"/>
      <c r="C7" s="189"/>
      <c r="D7" s="189"/>
      <c r="E7" s="189"/>
      <c r="F7" s="189"/>
      <c r="G7" s="189"/>
      <c r="H7" s="189"/>
      <c r="I7" s="189"/>
      <c r="J7" s="189"/>
    </row>
    <row r="8" spans="1:42" ht="18.75" x14ac:dyDescent="0.25">
      <c r="A8" s="189"/>
      <c r="B8" s="189"/>
      <c r="C8" s="189"/>
      <c r="D8" s="189"/>
      <c r="E8" s="189"/>
      <c r="F8" s="189"/>
      <c r="G8" s="189"/>
      <c r="H8" s="189"/>
      <c r="I8" s="189"/>
      <c r="J8" s="189"/>
    </row>
    <row r="9" spans="1:42" x14ac:dyDescent="0.25">
      <c r="A9" s="190" t="s">
        <v>502</v>
      </c>
      <c r="B9" s="190"/>
      <c r="C9" s="190"/>
      <c r="D9" s="190"/>
      <c r="E9" s="190"/>
      <c r="F9" s="190"/>
      <c r="G9" s="190"/>
      <c r="H9" s="190"/>
      <c r="I9" s="190"/>
      <c r="J9" s="190"/>
    </row>
    <row r="10" spans="1:42" x14ac:dyDescent="0.25">
      <c r="A10" s="191" t="s">
        <v>238</v>
      </c>
      <c r="B10" s="191"/>
      <c r="C10" s="191"/>
      <c r="D10" s="191"/>
      <c r="E10" s="191"/>
      <c r="F10" s="191"/>
      <c r="G10" s="191"/>
      <c r="H10" s="191"/>
      <c r="I10" s="191"/>
      <c r="J10" s="191"/>
    </row>
    <row r="11" spans="1:42" ht="18.75" x14ac:dyDescent="0.25">
      <c r="A11" s="189"/>
      <c r="B11" s="189"/>
      <c r="C11" s="189"/>
      <c r="D11" s="189"/>
      <c r="E11" s="189"/>
      <c r="F11" s="189"/>
      <c r="G11" s="189"/>
      <c r="H11" s="189"/>
      <c r="I11" s="189"/>
      <c r="J11" s="189"/>
    </row>
    <row r="12" spans="1:42" x14ac:dyDescent="0.25">
      <c r="A12" s="192" t="s">
        <v>511</v>
      </c>
      <c r="B12" s="193"/>
      <c r="C12" s="193"/>
      <c r="D12" s="193"/>
      <c r="E12" s="193"/>
      <c r="F12" s="193"/>
      <c r="G12" s="193"/>
      <c r="H12" s="193"/>
      <c r="I12" s="193"/>
      <c r="J12" s="193"/>
    </row>
    <row r="13" spans="1:42" x14ac:dyDescent="0.25">
      <c r="A13" s="191" t="s">
        <v>4</v>
      </c>
      <c r="B13" s="191"/>
      <c r="C13" s="191"/>
      <c r="D13" s="191"/>
      <c r="E13" s="191"/>
      <c r="F13" s="191"/>
      <c r="G13" s="191"/>
      <c r="H13" s="191"/>
      <c r="I13" s="191"/>
      <c r="J13" s="191"/>
    </row>
    <row r="14" spans="1:42" ht="18.75" x14ac:dyDescent="0.25">
      <c r="A14" s="198"/>
      <c r="B14" s="198"/>
      <c r="C14" s="198"/>
      <c r="D14" s="198"/>
      <c r="E14" s="198"/>
      <c r="F14" s="198"/>
      <c r="G14" s="198"/>
      <c r="H14" s="198"/>
      <c r="I14" s="198"/>
      <c r="J14" s="198"/>
    </row>
    <row r="15" spans="1:42" ht="84.75" customHeight="1" x14ac:dyDescent="0.25">
      <c r="A15" s="194" t="s">
        <v>507</v>
      </c>
      <c r="B15" s="194"/>
      <c r="C15" s="194"/>
      <c r="D15" s="194"/>
      <c r="E15" s="194"/>
      <c r="F15" s="194"/>
      <c r="G15" s="194"/>
      <c r="H15" s="194"/>
      <c r="I15" s="194"/>
      <c r="J15" s="194"/>
    </row>
    <row r="16" spans="1:42" x14ac:dyDescent="0.25">
      <c r="A16" s="191" t="s">
        <v>5</v>
      </c>
      <c r="B16" s="191"/>
      <c r="C16" s="191"/>
      <c r="D16" s="191"/>
      <c r="E16" s="191"/>
      <c r="F16" s="191"/>
      <c r="G16" s="191"/>
      <c r="H16" s="191"/>
      <c r="I16" s="191"/>
      <c r="J16" s="191"/>
    </row>
    <row r="17" spans="1:10" ht="15.75" customHeight="1" x14ac:dyDescent="0.25">
      <c r="J17" s="51"/>
    </row>
    <row r="18" spans="1:10" x14ac:dyDescent="0.25">
      <c r="I18" s="80"/>
    </row>
    <row r="19" spans="1:10" ht="15.75" customHeight="1" x14ac:dyDescent="0.25">
      <c r="A19" s="254" t="s">
        <v>239</v>
      </c>
      <c r="B19" s="254"/>
      <c r="C19" s="254"/>
      <c r="D19" s="254"/>
      <c r="E19" s="254"/>
      <c r="F19" s="254"/>
      <c r="G19" s="254"/>
      <c r="H19" s="254"/>
      <c r="I19" s="254"/>
      <c r="J19" s="254"/>
    </row>
    <row r="20" spans="1:10" x14ac:dyDescent="0.25">
      <c r="A20" s="52"/>
      <c r="B20" s="52"/>
    </row>
    <row r="21" spans="1:10" ht="28.5" customHeight="1" x14ac:dyDescent="0.25">
      <c r="A21" s="250" t="s">
        <v>240</v>
      </c>
      <c r="B21" s="250" t="s">
        <v>241</v>
      </c>
      <c r="C21" s="251" t="s">
        <v>242</v>
      </c>
      <c r="D21" s="251"/>
      <c r="E21" s="251"/>
      <c r="F21" s="251"/>
      <c r="G21" s="250" t="s">
        <v>243</v>
      </c>
      <c r="H21" s="252" t="s">
        <v>244</v>
      </c>
      <c r="I21" s="250" t="s">
        <v>245</v>
      </c>
      <c r="J21" s="246" t="s">
        <v>246</v>
      </c>
    </row>
    <row r="22" spans="1:10" ht="58.5" customHeight="1" x14ac:dyDescent="0.25">
      <c r="A22" s="250"/>
      <c r="B22" s="250"/>
      <c r="C22" s="247" t="s">
        <v>247</v>
      </c>
      <c r="D22" s="247"/>
      <c r="E22" s="248" t="s">
        <v>248</v>
      </c>
      <c r="F22" s="249"/>
      <c r="G22" s="250"/>
      <c r="H22" s="253"/>
      <c r="I22" s="250"/>
      <c r="J22" s="246"/>
    </row>
    <row r="23" spans="1:10" x14ac:dyDescent="0.25">
      <c r="A23" s="250"/>
      <c r="B23" s="250"/>
      <c r="C23" s="53" t="s">
        <v>249</v>
      </c>
      <c r="D23" s="53" t="s">
        <v>250</v>
      </c>
      <c r="E23" s="53" t="s">
        <v>249</v>
      </c>
      <c r="F23" s="53" t="s">
        <v>250</v>
      </c>
      <c r="G23" s="250"/>
      <c r="H23" s="247"/>
      <c r="I23" s="250"/>
      <c r="J23" s="246"/>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45658</v>
      </c>
      <c r="D50" s="140">
        <v>46021</v>
      </c>
      <c r="E50" s="140">
        <v>45658</v>
      </c>
      <c r="F50" s="140">
        <v>46021</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K85"/>
  <sheetViews>
    <sheetView view="pageBreakPreview" topLeftCell="A25" zoomScale="60" zoomScaleNormal="70" workbookViewId="0">
      <selection activeCell="C56" sqref="C56:D56"/>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504</v>
      </c>
    </row>
    <row r="4" spans="1:29" ht="18.75" customHeight="1" x14ac:dyDescent="0.25">
      <c r="A4" s="262" t="s">
        <v>526</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2"/>
      <c r="AB4" s="262"/>
      <c r="AC4" s="262"/>
    </row>
    <row r="5" spans="1:29" ht="18.75" x14ac:dyDescent="0.3">
      <c r="AC5" s="24"/>
    </row>
    <row r="6" spans="1:29" ht="18.75" x14ac:dyDescent="0.25">
      <c r="A6" s="189" t="s">
        <v>118</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90" t="s">
        <v>502</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1:29" ht="18.75" customHeight="1" x14ac:dyDescent="0.25">
      <c r="A9" s="191" t="s">
        <v>238</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192" t="s">
        <v>511</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row>
    <row r="12" spans="1:29" x14ac:dyDescent="0.25">
      <c r="A12" s="191" t="s">
        <v>4</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58" t="s">
        <v>507</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1" t="s">
        <v>5</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row>
    <row r="16" spans="1:29"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row>
    <row r="18" spans="1:37" x14ac:dyDescent="0.25">
      <c r="A18" s="260" t="s">
        <v>307</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row>
    <row r="20" spans="1:37" ht="33" customHeight="1" x14ac:dyDescent="0.25">
      <c r="A20" s="250" t="s">
        <v>308</v>
      </c>
      <c r="B20" s="250" t="s">
        <v>309</v>
      </c>
      <c r="C20" s="250" t="s">
        <v>310</v>
      </c>
      <c r="D20" s="250"/>
      <c r="E20" s="251" t="s">
        <v>311</v>
      </c>
      <c r="F20" s="251"/>
      <c r="G20" s="250" t="s">
        <v>484</v>
      </c>
      <c r="H20" s="257" t="s">
        <v>485</v>
      </c>
      <c r="I20" s="257"/>
      <c r="J20" s="257"/>
      <c r="K20" s="257"/>
      <c r="L20" s="257" t="s">
        <v>532</v>
      </c>
      <c r="M20" s="257"/>
      <c r="N20" s="257"/>
      <c r="O20" s="257"/>
      <c r="P20" s="257" t="s">
        <v>486</v>
      </c>
      <c r="Q20" s="257"/>
      <c r="R20" s="257"/>
      <c r="S20" s="257"/>
      <c r="T20" s="257" t="s">
        <v>487</v>
      </c>
      <c r="U20" s="257"/>
      <c r="V20" s="257"/>
      <c r="W20" s="257"/>
      <c r="X20" s="257" t="s">
        <v>488</v>
      </c>
      <c r="Y20" s="257"/>
      <c r="Z20" s="257"/>
      <c r="AA20" s="257"/>
      <c r="AB20" s="257">
        <v>2027</v>
      </c>
      <c r="AC20" s="257"/>
      <c r="AD20" s="257"/>
      <c r="AE20" s="257"/>
      <c r="AF20" s="257">
        <v>2028</v>
      </c>
      <c r="AG20" s="257"/>
      <c r="AH20" s="257"/>
      <c r="AI20" s="257"/>
      <c r="AJ20" s="261" t="s">
        <v>312</v>
      </c>
      <c r="AK20" s="261"/>
    </row>
    <row r="21" spans="1:37" ht="99.75" customHeight="1" x14ac:dyDescent="0.25">
      <c r="A21" s="250"/>
      <c r="B21" s="250"/>
      <c r="C21" s="250"/>
      <c r="D21" s="250"/>
      <c r="E21" s="251"/>
      <c r="F21" s="251"/>
      <c r="G21" s="250"/>
      <c r="H21" s="250" t="s">
        <v>247</v>
      </c>
      <c r="I21" s="250"/>
      <c r="J21" s="250" t="s">
        <v>489</v>
      </c>
      <c r="K21" s="250"/>
      <c r="L21" s="250" t="s">
        <v>247</v>
      </c>
      <c r="M21" s="250"/>
      <c r="N21" s="250" t="s">
        <v>489</v>
      </c>
      <c r="O21" s="250"/>
      <c r="P21" s="250" t="s">
        <v>247</v>
      </c>
      <c r="Q21" s="250"/>
      <c r="R21" s="250" t="s">
        <v>489</v>
      </c>
      <c r="S21" s="250"/>
      <c r="T21" s="250" t="s">
        <v>247</v>
      </c>
      <c r="U21" s="250"/>
      <c r="V21" s="250" t="s">
        <v>489</v>
      </c>
      <c r="W21" s="250"/>
      <c r="X21" s="250" t="s">
        <v>247</v>
      </c>
      <c r="Y21" s="250"/>
      <c r="Z21" s="250" t="s">
        <v>489</v>
      </c>
      <c r="AA21" s="250"/>
      <c r="AB21" s="250" t="s">
        <v>247</v>
      </c>
      <c r="AC21" s="250"/>
      <c r="AD21" s="250" t="s">
        <v>489</v>
      </c>
      <c r="AE21" s="250"/>
      <c r="AF21" s="250" t="s">
        <v>247</v>
      </c>
      <c r="AG21" s="250"/>
      <c r="AH21" s="250" t="s">
        <v>489</v>
      </c>
      <c r="AI21" s="250"/>
      <c r="AJ21" s="261"/>
      <c r="AK21" s="261"/>
    </row>
    <row r="22" spans="1:37" ht="89.25" customHeight="1" x14ac:dyDescent="0.25">
      <c r="A22" s="250"/>
      <c r="B22" s="250"/>
      <c r="C22" s="184" t="s">
        <v>247</v>
      </c>
      <c r="D22" s="184" t="s">
        <v>313</v>
      </c>
      <c r="E22" s="59" t="s">
        <v>533</v>
      </c>
      <c r="F22" s="59" t="s">
        <v>534</v>
      </c>
      <c r="G22" s="250"/>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65" t="s">
        <v>314</v>
      </c>
      <c r="AC22" s="65" t="s">
        <v>315</v>
      </c>
      <c r="AD22" s="65" t="s">
        <v>314</v>
      </c>
      <c r="AE22" s="65" t="s">
        <v>315</v>
      </c>
      <c r="AF22" s="65" t="s">
        <v>314</v>
      </c>
      <c r="AG22" s="65" t="s">
        <v>315</v>
      </c>
      <c r="AH22" s="65" t="s">
        <v>314</v>
      </c>
      <c r="AI22" s="65" t="s">
        <v>315</v>
      </c>
      <c r="AJ22" s="184" t="s">
        <v>247</v>
      </c>
      <c r="AK22" s="184" t="s">
        <v>489</v>
      </c>
    </row>
    <row r="23" spans="1:37" ht="19.5" customHeight="1" x14ac:dyDescent="0.25">
      <c r="A23" s="184">
        <v>1</v>
      </c>
      <c r="B23" s="184">
        <v>2</v>
      </c>
      <c r="C23" s="184">
        <v>3</v>
      </c>
      <c r="D23" s="184">
        <v>4</v>
      </c>
      <c r="E23" s="184">
        <v>5</v>
      </c>
      <c r="F23" s="184">
        <v>6</v>
      </c>
      <c r="G23" s="184">
        <v>7</v>
      </c>
      <c r="H23" s="184">
        <v>8</v>
      </c>
      <c r="I23" s="184">
        <v>9</v>
      </c>
      <c r="J23" s="184">
        <v>10</v>
      </c>
      <c r="K23" s="184">
        <v>11</v>
      </c>
      <c r="L23" s="184">
        <v>12</v>
      </c>
      <c r="M23" s="184">
        <v>13</v>
      </c>
      <c r="N23" s="184">
        <v>14</v>
      </c>
      <c r="O23" s="184">
        <v>15</v>
      </c>
      <c r="P23" s="184">
        <v>16</v>
      </c>
      <c r="Q23" s="184">
        <v>17</v>
      </c>
      <c r="R23" s="184">
        <v>18</v>
      </c>
      <c r="S23" s="184">
        <v>19</v>
      </c>
      <c r="T23" s="184">
        <v>12</v>
      </c>
      <c r="U23" s="184">
        <v>13</v>
      </c>
      <c r="V23" s="184">
        <v>14</v>
      </c>
      <c r="W23" s="184">
        <v>15</v>
      </c>
      <c r="X23" s="184">
        <v>16</v>
      </c>
      <c r="Y23" s="184">
        <v>17</v>
      </c>
      <c r="Z23" s="184">
        <v>18</v>
      </c>
      <c r="AA23" s="184">
        <v>19</v>
      </c>
      <c r="AB23" s="184">
        <v>12</v>
      </c>
      <c r="AC23" s="184">
        <v>13</v>
      </c>
      <c r="AD23" s="184">
        <v>14</v>
      </c>
      <c r="AE23" s="184">
        <v>15</v>
      </c>
      <c r="AF23" s="184">
        <v>16</v>
      </c>
      <c r="AG23" s="184">
        <v>17</v>
      </c>
      <c r="AH23" s="184">
        <v>18</v>
      </c>
      <c r="AI23" s="184">
        <v>19</v>
      </c>
      <c r="AJ23" s="184">
        <v>20</v>
      </c>
      <c r="AK23" s="184">
        <v>21</v>
      </c>
    </row>
    <row r="24" spans="1:37" ht="47.25" customHeight="1" x14ac:dyDescent="0.25">
      <c r="A24" s="66">
        <v>1</v>
      </c>
      <c r="B24" s="67" t="s">
        <v>316</v>
      </c>
      <c r="C24" s="143">
        <f>D24</f>
        <v>3.92318502</v>
      </c>
      <c r="D24" s="143">
        <v>3.92318502</v>
      </c>
      <c r="E24" s="144">
        <f>SUM(E25:E29)</f>
        <v>0</v>
      </c>
      <c r="F24" s="144">
        <f t="shared" ref="F24:K24" si="0">SUM(F25:F29)</f>
        <v>0</v>
      </c>
      <c r="G24" s="144">
        <f t="shared" si="0"/>
        <v>0</v>
      </c>
      <c r="H24" s="144">
        <v>0</v>
      </c>
      <c r="I24" s="144">
        <f t="shared" si="0"/>
        <v>0</v>
      </c>
      <c r="J24" s="144">
        <f t="shared" si="0"/>
        <v>0</v>
      </c>
      <c r="K24" s="144">
        <f t="shared" si="0"/>
        <v>0</v>
      </c>
      <c r="L24" s="144">
        <v>0</v>
      </c>
      <c r="M24" s="59">
        <v>0</v>
      </c>
      <c r="N24" s="143">
        <v>0</v>
      </c>
      <c r="O24" s="59">
        <v>0</v>
      </c>
      <c r="P24" s="144">
        <v>0</v>
      </c>
      <c r="Q24" s="59">
        <v>0</v>
      </c>
      <c r="R24" s="144">
        <v>0</v>
      </c>
      <c r="S24" s="59">
        <v>0</v>
      </c>
      <c r="T24" s="144">
        <f>C24</f>
        <v>3.92318502</v>
      </c>
      <c r="U24" s="59" t="s">
        <v>524</v>
      </c>
      <c r="V24" s="144">
        <f>D24</f>
        <v>3.92318502</v>
      </c>
      <c r="W24" s="59" t="s">
        <v>524</v>
      </c>
      <c r="X24" s="144">
        <v>0</v>
      </c>
      <c r="Y24" s="59" t="s">
        <v>59</v>
      </c>
      <c r="Z24" s="144">
        <v>0</v>
      </c>
      <c r="AA24" s="59" t="s">
        <v>59</v>
      </c>
      <c r="AB24" s="144">
        <v>0</v>
      </c>
      <c r="AC24" s="59">
        <v>0</v>
      </c>
      <c r="AD24" s="143">
        <v>0</v>
      </c>
      <c r="AE24" s="59">
        <v>0</v>
      </c>
      <c r="AF24" s="144">
        <v>0</v>
      </c>
      <c r="AG24" s="59">
        <v>0</v>
      </c>
      <c r="AH24" s="144">
        <v>0</v>
      </c>
      <c r="AI24" s="59">
        <v>0</v>
      </c>
      <c r="AJ24" s="143">
        <f>C24</f>
        <v>3.92318502</v>
      </c>
      <c r="AK24" s="143">
        <f>D24</f>
        <v>3.92318502</v>
      </c>
    </row>
    <row r="25" spans="1:37" ht="24" customHeight="1" x14ac:dyDescent="0.25">
      <c r="A25" s="68" t="s">
        <v>317</v>
      </c>
      <c r="B25" s="69" t="s">
        <v>318</v>
      </c>
      <c r="C25" s="8">
        <v>0</v>
      </c>
      <c r="D25" s="8">
        <v>0</v>
      </c>
      <c r="E25" s="144">
        <f t="shared" ref="E25:K29" si="1">SUM(E26:E30)</f>
        <v>0</v>
      </c>
      <c r="F25" s="144">
        <f t="shared" si="1"/>
        <v>0</v>
      </c>
      <c r="G25" s="144">
        <f t="shared" si="1"/>
        <v>0</v>
      </c>
      <c r="H25" s="144">
        <v>0</v>
      </c>
      <c r="I25" s="144">
        <f t="shared" si="1"/>
        <v>0</v>
      </c>
      <c r="J25" s="144">
        <f t="shared" si="1"/>
        <v>0</v>
      </c>
      <c r="K25" s="144">
        <f t="shared" si="1"/>
        <v>0</v>
      </c>
      <c r="L25" s="144">
        <v>0</v>
      </c>
      <c r="M25" s="59">
        <v>0</v>
      </c>
      <c r="N25" s="8">
        <v>0</v>
      </c>
      <c r="O25" s="59">
        <v>0</v>
      </c>
      <c r="P25" s="8">
        <v>0</v>
      </c>
      <c r="Q25" s="59">
        <v>0</v>
      </c>
      <c r="R25" s="8">
        <v>0</v>
      </c>
      <c r="S25" s="59">
        <v>0</v>
      </c>
      <c r="T25" s="8">
        <v>0</v>
      </c>
      <c r="U25" s="59" t="s">
        <v>524</v>
      </c>
      <c r="V25" s="144">
        <f>D25</f>
        <v>0</v>
      </c>
      <c r="W25" s="59" t="s">
        <v>524</v>
      </c>
      <c r="X25" s="8">
        <v>0</v>
      </c>
      <c r="Y25" s="59" t="s">
        <v>59</v>
      </c>
      <c r="Z25" s="8">
        <v>0</v>
      </c>
      <c r="AA25" s="59" t="s">
        <v>59</v>
      </c>
      <c r="AB25" s="144">
        <v>0</v>
      </c>
      <c r="AC25" s="59">
        <v>0</v>
      </c>
      <c r="AD25" s="8">
        <v>0</v>
      </c>
      <c r="AE25" s="59">
        <v>0</v>
      </c>
      <c r="AF25" s="8">
        <v>0</v>
      </c>
      <c r="AG25" s="59">
        <v>0</v>
      </c>
      <c r="AH25" s="8">
        <v>0</v>
      </c>
      <c r="AI25" s="59">
        <v>0</v>
      </c>
      <c r="AJ25" s="143">
        <f t="shared" ref="AJ25:AK68" si="2">C25</f>
        <v>0</v>
      </c>
      <c r="AK25" s="143">
        <f t="shared" si="2"/>
        <v>0</v>
      </c>
    </row>
    <row r="26" spans="1:37" ht="22.5" customHeight="1" x14ac:dyDescent="0.25">
      <c r="A26" s="68" t="s">
        <v>319</v>
      </c>
      <c r="B26" s="69" t="s">
        <v>320</v>
      </c>
      <c r="C26" s="8">
        <v>0</v>
      </c>
      <c r="D26" s="8">
        <v>0</v>
      </c>
      <c r="E26" s="144">
        <f t="shared" si="1"/>
        <v>0</v>
      </c>
      <c r="F26" s="144">
        <f t="shared" si="1"/>
        <v>0</v>
      </c>
      <c r="G26" s="144">
        <f t="shared" si="1"/>
        <v>0</v>
      </c>
      <c r="H26" s="144">
        <v>0</v>
      </c>
      <c r="I26" s="144">
        <f t="shared" si="1"/>
        <v>0</v>
      </c>
      <c r="J26" s="144">
        <f t="shared" si="1"/>
        <v>0</v>
      </c>
      <c r="K26" s="144">
        <f t="shared" si="1"/>
        <v>0</v>
      </c>
      <c r="L26" s="144">
        <v>0</v>
      </c>
      <c r="M26" s="59">
        <v>0</v>
      </c>
      <c r="N26" s="8">
        <v>0</v>
      </c>
      <c r="O26" s="59">
        <v>0</v>
      </c>
      <c r="P26" s="8">
        <v>0</v>
      </c>
      <c r="Q26" s="59">
        <v>0</v>
      </c>
      <c r="R26" s="8">
        <v>0</v>
      </c>
      <c r="S26" s="59">
        <v>0</v>
      </c>
      <c r="T26" s="8">
        <v>0</v>
      </c>
      <c r="U26" s="59" t="s">
        <v>524</v>
      </c>
      <c r="V26" s="144">
        <f t="shared" ref="V26:V68" si="3">D26</f>
        <v>0</v>
      </c>
      <c r="W26" s="59" t="s">
        <v>524</v>
      </c>
      <c r="X26" s="8">
        <v>0</v>
      </c>
      <c r="Y26" s="59" t="s">
        <v>59</v>
      </c>
      <c r="Z26" s="8">
        <v>0</v>
      </c>
      <c r="AA26" s="59" t="s">
        <v>59</v>
      </c>
      <c r="AB26" s="144">
        <v>0</v>
      </c>
      <c r="AC26" s="59">
        <v>0</v>
      </c>
      <c r="AD26" s="8">
        <v>0</v>
      </c>
      <c r="AE26" s="59">
        <v>0</v>
      </c>
      <c r="AF26" s="8">
        <v>0</v>
      </c>
      <c r="AG26" s="59">
        <v>0</v>
      </c>
      <c r="AH26" s="8">
        <v>0</v>
      </c>
      <c r="AI26" s="59">
        <v>0</v>
      </c>
      <c r="AJ26" s="143">
        <f t="shared" si="2"/>
        <v>0</v>
      </c>
      <c r="AK26" s="143">
        <f t="shared" si="2"/>
        <v>0</v>
      </c>
    </row>
    <row r="27" spans="1:37" ht="31.5" x14ac:dyDescent="0.25">
      <c r="A27" s="68" t="s">
        <v>321</v>
      </c>
      <c r="B27" s="69" t="s">
        <v>322</v>
      </c>
      <c r="C27" s="144">
        <f>C24</f>
        <v>3.92318502</v>
      </c>
      <c r="D27" s="144">
        <f>D24</f>
        <v>3.92318502</v>
      </c>
      <c r="E27" s="144">
        <f t="shared" si="1"/>
        <v>0</v>
      </c>
      <c r="F27" s="144">
        <f t="shared" si="1"/>
        <v>0</v>
      </c>
      <c r="G27" s="144">
        <f t="shared" si="1"/>
        <v>0</v>
      </c>
      <c r="H27" s="144">
        <v>0</v>
      </c>
      <c r="I27" s="144">
        <f t="shared" si="1"/>
        <v>0</v>
      </c>
      <c r="J27" s="144">
        <f t="shared" si="1"/>
        <v>0</v>
      </c>
      <c r="K27" s="144">
        <f t="shared" si="1"/>
        <v>0</v>
      </c>
      <c r="L27" s="144">
        <v>0</v>
      </c>
      <c r="M27" s="59">
        <v>0</v>
      </c>
      <c r="N27" s="8">
        <v>0</v>
      </c>
      <c r="O27" s="59">
        <v>0</v>
      </c>
      <c r="P27" s="144">
        <v>0</v>
      </c>
      <c r="Q27" s="59">
        <v>0</v>
      </c>
      <c r="R27" s="144">
        <v>0</v>
      </c>
      <c r="S27" s="59">
        <v>0</v>
      </c>
      <c r="T27" s="144">
        <f>T24</f>
        <v>3.92318502</v>
      </c>
      <c r="U27" s="59" t="s">
        <v>524</v>
      </c>
      <c r="V27" s="144">
        <f>V24</f>
        <v>3.92318502</v>
      </c>
      <c r="W27" s="59" t="s">
        <v>524</v>
      </c>
      <c r="X27" s="144">
        <v>0</v>
      </c>
      <c r="Y27" s="59" t="s">
        <v>59</v>
      </c>
      <c r="Z27" s="144">
        <v>0</v>
      </c>
      <c r="AA27" s="59" t="s">
        <v>59</v>
      </c>
      <c r="AB27" s="144">
        <v>0</v>
      </c>
      <c r="AC27" s="59">
        <v>0</v>
      </c>
      <c r="AD27" s="8">
        <v>0</v>
      </c>
      <c r="AE27" s="59">
        <v>0</v>
      </c>
      <c r="AF27" s="144">
        <v>0</v>
      </c>
      <c r="AG27" s="59">
        <v>0</v>
      </c>
      <c r="AH27" s="144">
        <v>0</v>
      </c>
      <c r="AI27" s="59">
        <v>0</v>
      </c>
      <c r="AJ27" s="143">
        <f t="shared" si="2"/>
        <v>3.92318502</v>
      </c>
      <c r="AK27" s="143">
        <f t="shared" si="2"/>
        <v>3.92318502</v>
      </c>
    </row>
    <row r="28" spans="1:37" x14ac:dyDescent="0.25">
      <c r="A28" s="68" t="s">
        <v>323</v>
      </c>
      <c r="B28" s="69" t="s">
        <v>324</v>
      </c>
      <c r="C28" s="144">
        <v>0</v>
      </c>
      <c r="D28" s="144">
        <v>0</v>
      </c>
      <c r="E28" s="144">
        <f t="shared" si="1"/>
        <v>0</v>
      </c>
      <c r="F28" s="144">
        <f t="shared" si="1"/>
        <v>0</v>
      </c>
      <c r="G28" s="144">
        <f t="shared" si="1"/>
        <v>0</v>
      </c>
      <c r="H28" s="144">
        <v>0</v>
      </c>
      <c r="I28" s="144">
        <f t="shared" si="1"/>
        <v>0</v>
      </c>
      <c r="J28" s="144">
        <f t="shared" si="1"/>
        <v>0</v>
      </c>
      <c r="K28" s="144">
        <f t="shared" si="1"/>
        <v>0</v>
      </c>
      <c r="L28" s="144">
        <v>0</v>
      </c>
      <c r="M28" s="59">
        <v>0</v>
      </c>
      <c r="N28" s="8">
        <v>0</v>
      </c>
      <c r="O28" s="59">
        <v>0</v>
      </c>
      <c r="P28" s="144">
        <v>0</v>
      </c>
      <c r="Q28" s="59">
        <v>0</v>
      </c>
      <c r="R28" s="144">
        <v>0</v>
      </c>
      <c r="S28" s="59">
        <v>0</v>
      </c>
      <c r="T28" s="144">
        <v>0</v>
      </c>
      <c r="U28" s="59" t="s">
        <v>524</v>
      </c>
      <c r="V28" s="144">
        <f t="shared" si="3"/>
        <v>0</v>
      </c>
      <c r="W28" s="59" t="s">
        <v>524</v>
      </c>
      <c r="X28" s="144">
        <v>0</v>
      </c>
      <c r="Y28" s="59" t="s">
        <v>59</v>
      </c>
      <c r="Z28" s="144">
        <v>0</v>
      </c>
      <c r="AA28" s="59" t="s">
        <v>59</v>
      </c>
      <c r="AB28" s="144">
        <v>0</v>
      </c>
      <c r="AC28" s="59">
        <v>0</v>
      </c>
      <c r="AD28" s="8">
        <v>0</v>
      </c>
      <c r="AE28" s="59">
        <v>0</v>
      </c>
      <c r="AF28" s="144">
        <v>0</v>
      </c>
      <c r="AG28" s="59">
        <v>0</v>
      </c>
      <c r="AH28" s="144">
        <v>0</v>
      </c>
      <c r="AI28" s="59">
        <v>0</v>
      </c>
      <c r="AJ28" s="143">
        <f t="shared" si="2"/>
        <v>0</v>
      </c>
      <c r="AK28" s="143">
        <f t="shared" si="2"/>
        <v>0</v>
      </c>
    </row>
    <row r="29" spans="1:37" x14ac:dyDescent="0.25">
      <c r="A29" s="68" t="s">
        <v>325</v>
      </c>
      <c r="B29" s="69" t="s">
        <v>326</v>
      </c>
      <c r="C29" s="144">
        <v>0</v>
      </c>
      <c r="D29" s="144">
        <v>0</v>
      </c>
      <c r="E29" s="144">
        <f t="shared" si="1"/>
        <v>0</v>
      </c>
      <c r="F29" s="144">
        <f t="shared" si="1"/>
        <v>0</v>
      </c>
      <c r="G29" s="144">
        <f t="shared" si="1"/>
        <v>0</v>
      </c>
      <c r="H29" s="144">
        <v>0</v>
      </c>
      <c r="I29" s="144">
        <f t="shared" si="1"/>
        <v>0</v>
      </c>
      <c r="J29" s="144">
        <f t="shared" si="1"/>
        <v>0</v>
      </c>
      <c r="K29" s="144">
        <f t="shared" si="1"/>
        <v>0</v>
      </c>
      <c r="L29" s="144">
        <v>0</v>
      </c>
      <c r="M29" s="59">
        <v>0</v>
      </c>
      <c r="N29" s="8">
        <v>0</v>
      </c>
      <c r="O29" s="59">
        <v>0</v>
      </c>
      <c r="P29" s="144">
        <v>0</v>
      </c>
      <c r="Q29" s="59">
        <v>0</v>
      </c>
      <c r="R29" s="144">
        <v>0</v>
      </c>
      <c r="S29" s="59">
        <v>0</v>
      </c>
      <c r="T29" s="144">
        <v>0</v>
      </c>
      <c r="U29" s="59" t="s">
        <v>524</v>
      </c>
      <c r="V29" s="144">
        <f t="shared" si="3"/>
        <v>0</v>
      </c>
      <c r="W29" s="59" t="s">
        <v>524</v>
      </c>
      <c r="X29" s="144">
        <v>0</v>
      </c>
      <c r="Y29" s="59" t="s">
        <v>59</v>
      </c>
      <c r="Z29" s="144">
        <v>0</v>
      </c>
      <c r="AA29" s="59" t="s">
        <v>59</v>
      </c>
      <c r="AB29" s="144">
        <v>0</v>
      </c>
      <c r="AC29" s="59">
        <v>0</v>
      </c>
      <c r="AD29" s="8">
        <v>0</v>
      </c>
      <c r="AE29" s="59">
        <v>0</v>
      </c>
      <c r="AF29" s="144">
        <v>0</v>
      </c>
      <c r="AG29" s="59">
        <v>0</v>
      </c>
      <c r="AH29" s="144">
        <v>0</v>
      </c>
      <c r="AI29" s="59">
        <v>0</v>
      </c>
      <c r="AJ29" s="143">
        <f t="shared" si="2"/>
        <v>0</v>
      </c>
      <c r="AK29" s="143">
        <f t="shared" si="2"/>
        <v>0</v>
      </c>
    </row>
    <row r="30" spans="1:37" ht="47.25" x14ac:dyDescent="0.25">
      <c r="A30" s="66" t="s">
        <v>12</v>
      </c>
      <c r="B30" s="67" t="s">
        <v>327</v>
      </c>
      <c r="C30" s="143">
        <f>C24/1.2</f>
        <v>3.2693208500000002</v>
      </c>
      <c r="D30" s="143">
        <f>D24/1.2</f>
        <v>3.2693208500000002</v>
      </c>
      <c r="E30" s="143">
        <v>0</v>
      </c>
      <c r="F30" s="143">
        <v>0</v>
      </c>
      <c r="G30" s="143">
        <v>0</v>
      </c>
      <c r="H30" s="143">
        <v>0</v>
      </c>
      <c r="I30" s="143">
        <v>0</v>
      </c>
      <c r="J30" s="143">
        <v>0</v>
      </c>
      <c r="K30" s="143">
        <v>0</v>
      </c>
      <c r="L30" s="143">
        <v>0</v>
      </c>
      <c r="M30" s="59">
        <v>0</v>
      </c>
      <c r="N30" s="143">
        <v>0</v>
      </c>
      <c r="O30" s="59">
        <v>0</v>
      </c>
      <c r="P30" s="143">
        <v>0</v>
      </c>
      <c r="Q30" s="59">
        <v>0</v>
      </c>
      <c r="R30" s="143">
        <v>0</v>
      </c>
      <c r="S30" s="59">
        <v>0</v>
      </c>
      <c r="T30" s="143">
        <f>T24/1.2</f>
        <v>3.2693208500000002</v>
      </c>
      <c r="U30" s="59" t="s">
        <v>524</v>
      </c>
      <c r="V30" s="144">
        <f>V27/1.2</f>
        <v>3.2693208500000002</v>
      </c>
      <c r="W30" s="59" t="s">
        <v>524</v>
      </c>
      <c r="X30" s="143">
        <v>0</v>
      </c>
      <c r="Y30" s="59" t="s">
        <v>59</v>
      </c>
      <c r="Z30" s="143">
        <v>0</v>
      </c>
      <c r="AA30" s="59" t="s">
        <v>59</v>
      </c>
      <c r="AB30" s="143">
        <v>0</v>
      </c>
      <c r="AC30" s="59">
        <v>0</v>
      </c>
      <c r="AD30" s="143">
        <v>0</v>
      </c>
      <c r="AE30" s="59">
        <v>0</v>
      </c>
      <c r="AF30" s="143">
        <v>0</v>
      </c>
      <c r="AG30" s="59">
        <v>0</v>
      </c>
      <c r="AH30" s="143">
        <v>0</v>
      </c>
      <c r="AI30" s="59">
        <v>0</v>
      </c>
      <c r="AJ30" s="143">
        <f t="shared" si="2"/>
        <v>3.2693208500000002</v>
      </c>
      <c r="AK30" s="143">
        <f t="shared" si="2"/>
        <v>3.2693208500000002</v>
      </c>
    </row>
    <row r="31" spans="1:37" x14ac:dyDescent="0.25">
      <c r="A31" s="66" t="s">
        <v>328</v>
      </c>
      <c r="B31" s="69" t="s">
        <v>329</v>
      </c>
      <c r="C31" s="144">
        <v>0</v>
      </c>
      <c r="D31" s="144">
        <v>0</v>
      </c>
      <c r="E31" s="144">
        <v>0</v>
      </c>
      <c r="F31" s="144">
        <v>0</v>
      </c>
      <c r="G31" s="144">
        <v>0</v>
      </c>
      <c r="H31" s="144">
        <v>0</v>
      </c>
      <c r="I31" s="144">
        <v>0</v>
      </c>
      <c r="J31" s="144">
        <v>0</v>
      </c>
      <c r="K31" s="144">
        <v>0</v>
      </c>
      <c r="L31" s="144">
        <v>0</v>
      </c>
      <c r="M31" s="59">
        <v>0</v>
      </c>
      <c r="N31" s="8">
        <v>0</v>
      </c>
      <c r="O31" s="59">
        <v>0</v>
      </c>
      <c r="P31" s="144">
        <v>0</v>
      </c>
      <c r="Q31" s="59">
        <v>0</v>
      </c>
      <c r="R31" s="144">
        <v>0</v>
      </c>
      <c r="S31" s="59">
        <v>0</v>
      </c>
      <c r="T31" s="144">
        <v>0</v>
      </c>
      <c r="U31" s="59" t="s">
        <v>524</v>
      </c>
      <c r="V31" s="144">
        <v>0</v>
      </c>
      <c r="W31" s="59" t="s">
        <v>524</v>
      </c>
      <c r="X31" s="144">
        <v>0</v>
      </c>
      <c r="Y31" s="59" t="s">
        <v>59</v>
      </c>
      <c r="Z31" s="144">
        <v>0</v>
      </c>
      <c r="AA31" s="59" t="s">
        <v>59</v>
      </c>
      <c r="AB31" s="144">
        <v>0</v>
      </c>
      <c r="AC31" s="59">
        <v>0</v>
      </c>
      <c r="AD31" s="8">
        <v>0</v>
      </c>
      <c r="AE31" s="59">
        <v>0</v>
      </c>
      <c r="AF31" s="144">
        <v>0</v>
      </c>
      <c r="AG31" s="59">
        <v>0</v>
      </c>
      <c r="AH31" s="144">
        <v>0</v>
      </c>
      <c r="AI31" s="59">
        <v>0</v>
      </c>
      <c r="AJ31" s="143">
        <f t="shared" si="2"/>
        <v>0</v>
      </c>
      <c r="AK31" s="143">
        <f t="shared" si="2"/>
        <v>0</v>
      </c>
    </row>
    <row r="32" spans="1:37" ht="31.5" x14ac:dyDescent="0.25">
      <c r="A32" s="66" t="s">
        <v>330</v>
      </c>
      <c r="B32" s="69" t="s">
        <v>331</v>
      </c>
      <c r="C32" s="144">
        <f>C30</f>
        <v>3.2693208500000002</v>
      </c>
      <c r="D32" s="144">
        <f>D30</f>
        <v>3.2693208500000002</v>
      </c>
      <c r="E32" s="144">
        <v>0</v>
      </c>
      <c r="F32" s="144">
        <v>0</v>
      </c>
      <c r="G32" s="144">
        <v>0</v>
      </c>
      <c r="H32" s="144">
        <v>0</v>
      </c>
      <c r="I32" s="144">
        <v>0</v>
      </c>
      <c r="J32" s="144">
        <v>0</v>
      </c>
      <c r="K32" s="144">
        <v>0</v>
      </c>
      <c r="L32" s="144">
        <v>0</v>
      </c>
      <c r="M32" s="59">
        <v>0</v>
      </c>
      <c r="N32" s="8">
        <v>0</v>
      </c>
      <c r="O32" s="59">
        <v>0</v>
      </c>
      <c r="P32" s="144">
        <v>0</v>
      </c>
      <c r="Q32" s="59">
        <v>0</v>
      </c>
      <c r="R32" s="144">
        <v>0</v>
      </c>
      <c r="S32" s="59">
        <v>0</v>
      </c>
      <c r="T32" s="144">
        <v>0</v>
      </c>
      <c r="U32" s="59" t="s">
        <v>524</v>
      </c>
      <c r="V32" s="144">
        <v>0</v>
      </c>
      <c r="W32" s="59" t="s">
        <v>524</v>
      </c>
      <c r="X32" s="144">
        <v>0</v>
      </c>
      <c r="Y32" s="59" t="s">
        <v>59</v>
      </c>
      <c r="Z32" s="144">
        <v>0</v>
      </c>
      <c r="AA32" s="59" t="s">
        <v>59</v>
      </c>
      <c r="AB32" s="144">
        <v>0</v>
      </c>
      <c r="AC32" s="59">
        <v>0</v>
      </c>
      <c r="AD32" s="8">
        <v>0</v>
      </c>
      <c r="AE32" s="59">
        <v>0</v>
      </c>
      <c r="AF32" s="144">
        <v>0</v>
      </c>
      <c r="AG32" s="59">
        <v>0</v>
      </c>
      <c r="AH32" s="144">
        <v>0</v>
      </c>
      <c r="AI32" s="59">
        <v>0</v>
      </c>
      <c r="AJ32" s="143">
        <f t="shared" si="2"/>
        <v>3.2693208500000002</v>
      </c>
      <c r="AK32" s="143">
        <f t="shared" si="2"/>
        <v>3.2693208500000002</v>
      </c>
    </row>
    <row r="33" spans="1:37" x14ac:dyDescent="0.25">
      <c r="A33" s="66" t="s">
        <v>332</v>
      </c>
      <c r="B33" s="69" t="s">
        <v>333</v>
      </c>
      <c r="C33" s="144">
        <v>0</v>
      </c>
      <c r="D33" s="144">
        <v>0</v>
      </c>
      <c r="E33" s="144">
        <v>0</v>
      </c>
      <c r="F33" s="144">
        <v>0</v>
      </c>
      <c r="G33" s="144">
        <v>0</v>
      </c>
      <c r="H33" s="144">
        <v>0</v>
      </c>
      <c r="I33" s="144">
        <v>0</v>
      </c>
      <c r="J33" s="144">
        <v>0</v>
      </c>
      <c r="K33" s="144">
        <v>0</v>
      </c>
      <c r="L33" s="144">
        <v>0</v>
      </c>
      <c r="M33" s="59">
        <v>0</v>
      </c>
      <c r="N33" s="8">
        <v>0</v>
      </c>
      <c r="O33" s="59">
        <v>0</v>
      </c>
      <c r="P33" s="144">
        <v>0</v>
      </c>
      <c r="Q33" s="59">
        <v>0</v>
      </c>
      <c r="R33" s="144">
        <v>0</v>
      </c>
      <c r="S33" s="59">
        <v>0</v>
      </c>
      <c r="T33" s="144">
        <v>0</v>
      </c>
      <c r="U33" s="59" t="s">
        <v>524</v>
      </c>
      <c r="V33" s="144">
        <v>0</v>
      </c>
      <c r="W33" s="59" t="s">
        <v>524</v>
      </c>
      <c r="X33" s="144">
        <v>0</v>
      </c>
      <c r="Y33" s="59" t="s">
        <v>59</v>
      </c>
      <c r="Z33" s="144">
        <v>0</v>
      </c>
      <c r="AA33" s="59" t="s">
        <v>59</v>
      </c>
      <c r="AB33" s="144">
        <v>0</v>
      </c>
      <c r="AC33" s="59">
        <v>0</v>
      </c>
      <c r="AD33" s="8">
        <v>0</v>
      </c>
      <c r="AE33" s="59">
        <v>0</v>
      </c>
      <c r="AF33" s="144">
        <v>0</v>
      </c>
      <c r="AG33" s="59">
        <v>0</v>
      </c>
      <c r="AH33" s="144">
        <v>0</v>
      </c>
      <c r="AI33" s="59">
        <v>0</v>
      </c>
      <c r="AJ33" s="143">
        <f t="shared" si="2"/>
        <v>0</v>
      </c>
      <c r="AK33" s="143">
        <f t="shared" si="2"/>
        <v>0</v>
      </c>
    </row>
    <row r="34" spans="1:37" x14ac:dyDescent="0.25">
      <c r="A34" s="66" t="s">
        <v>334</v>
      </c>
      <c r="B34" s="69" t="s">
        <v>335</v>
      </c>
      <c r="C34" s="144">
        <v>0</v>
      </c>
      <c r="D34" s="144">
        <v>0</v>
      </c>
      <c r="E34" s="144">
        <v>0</v>
      </c>
      <c r="F34" s="144">
        <v>0</v>
      </c>
      <c r="G34" s="144">
        <v>0</v>
      </c>
      <c r="H34" s="144">
        <v>0</v>
      </c>
      <c r="I34" s="144">
        <v>0</v>
      </c>
      <c r="J34" s="144">
        <v>0</v>
      </c>
      <c r="K34" s="144">
        <v>0</v>
      </c>
      <c r="L34" s="144">
        <v>0</v>
      </c>
      <c r="M34" s="59">
        <v>0</v>
      </c>
      <c r="N34" s="8">
        <v>0</v>
      </c>
      <c r="O34" s="59">
        <v>0</v>
      </c>
      <c r="P34" s="144">
        <v>0</v>
      </c>
      <c r="Q34" s="59">
        <v>0</v>
      </c>
      <c r="R34" s="144">
        <v>0</v>
      </c>
      <c r="S34" s="59">
        <v>0</v>
      </c>
      <c r="T34" s="144">
        <v>0</v>
      </c>
      <c r="U34" s="59" t="s">
        <v>524</v>
      </c>
      <c r="V34" s="144">
        <f t="shared" si="3"/>
        <v>0</v>
      </c>
      <c r="W34" s="59" t="s">
        <v>524</v>
      </c>
      <c r="X34" s="144">
        <v>0</v>
      </c>
      <c r="Y34" s="59" t="s">
        <v>59</v>
      </c>
      <c r="Z34" s="144">
        <v>0</v>
      </c>
      <c r="AA34" s="59" t="s">
        <v>59</v>
      </c>
      <c r="AB34" s="144">
        <v>0</v>
      </c>
      <c r="AC34" s="59">
        <v>0</v>
      </c>
      <c r="AD34" s="8">
        <v>0</v>
      </c>
      <c r="AE34" s="59">
        <v>0</v>
      </c>
      <c r="AF34" s="144">
        <v>0</v>
      </c>
      <c r="AG34" s="59">
        <v>0</v>
      </c>
      <c r="AH34" s="144">
        <v>0</v>
      </c>
      <c r="AI34" s="59">
        <v>0</v>
      </c>
      <c r="AJ34" s="143">
        <f t="shared" si="2"/>
        <v>0</v>
      </c>
      <c r="AK34" s="143">
        <f t="shared" si="2"/>
        <v>0</v>
      </c>
    </row>
    <row r="35" spans="1:37" ht="31.5" x14ac:dyDescent="0.25">
      <c r="A35" s="66" t="s">
        <v>14</v>
      </c>
      <c r="B35" s="67" t="s">
        <v>336</v>
      </c>
      <c r="C35" s="59" t="s">
        <v>197</v>
      </c>
      <c r="D35" s="59" t="s">
        <v>197</v>
      </c>
      <c r="E35" s="59" t="s">
        <v>197</v>
      </c>
      <c r="F35" s="59" t="s">
        <v>197</v>
      </c>
      <c r="G35" s="59" t="s">
        <v>197</v>
      </c>
      <c r="H35" s="59"/>
      <c r="I35" s="59"/>
      <c r="J35" s="59"/>
      <c r="K35" s="59"/>
      <c r="L35" s="59"/>
      <c r="M35" s="59"/>
      <c r="N35" s="59"/>
      <c r="O35" s="59"/>
      <c r="P35" s="59"/>
      <c r="Q35" s="59"/>
      <c r="R35" s="59"/>
      <c r="S35" s="59"/>
      <c r="T35" s="59" t="s">
        <v>197</v>
      </c>
      <c r="U35" s="59" t="s">
        <v>524</v>
      </c>
      <c r="V35" s="144" t="str">
        <f t="shared" si="3"/>
        <v>-</v>
      </c>
      <c r="W35" s="59" t="s">
        <v>524</v>
      </c>
      <c r="X35" s="59" t="s">
        <v>197</v>
      </c>
      <c r="Y35" s="59" t="s">
        <v>197</v>
      </c>
      <c r="Z35" s="59" t="s">
        <v>197</v>
      </c>
      <c r="AA35" s="59" t="s">
        <v>197</v>
      </c>
      <c r="AB35" s="59"/>
      <c r="AC35" s="59"/>
      <c r="AD35" s="59"/>
      <c r="AE35" s="59"/>
      <c r="AF35" s="59"/>
      <c r="AG35" s="59"/>
      <c r="AH35" s="59"/>
      <c r="AI35" s="59"/>
      <c r="AJ35" s="143" t="str">
        <f t="shared" si="2"/>
        <v>-</v>
      </c>
      <c r="AK35" s="143" t="str">
        <f t="shared" si="2"/>
        <v>-</v>
      </c>
    </row>
    <row r="36" spans="1:37" ht="31.5" x14ac:dyDescent="0.25">
      <c r="A36" s="68" t="s">
        <v>337</v>
      </c>
      <c r="B36" s="70" t="s">
        <v>338</v>
      </c>
      <c r="C36" s="8">
        <v>0</v>
      </c>
      <c r="D36" s="8">
        <v>0</v>
      </c>
      <c r="E36" s="8">
        <v>0</v>
      </c>
      <c r="F36" s="8">
        <v>0</v>
      </c>
      <c r="G36" s="8">
        <v>0</v>
      </c>
      <c r="H36" s="8">
        <v>0</v>
      </c>
      <c r="I36" s="8">
        <v>0</v>
      </c>
      <c r="J36" s="8">
        <v>0</v>
      </c>
      <c r="K36" s="8">
        <v>0</v>
      </c>
      <c r="L36" s="8">
        <v>0</v>
      </c>
      <c r="M36" s="59">
        <v>0</v>
      </c>
      <c r="N36" s="8">
        <v>0</v>
      </c>
      <c r="O36" s="59">
        <v>0</v>
      </c>
      <c r="P36" s="8">
        <v>0</v>
      </c>
      <c r="Q36" s="59">
        <v>0</v>
      </c>
      <c r="R36" s="8">
        <v>0</v>
      </c>
      <c r="S36" s="59">
        <v>0</v>
      </c>
      <c r="T36" s="8">
        <v>0</v>
      </c>
      <c r="U36" s="59" t="s">
        <v>524</v>
      </c>
      <c r="V36" s="144">
        <f t="shared" si="3"/>
        <v>0</v>
      </c>
      <c r="W36" s="59" t="s">
        <v>524</v>
      </c>
      <c r="X36" s="8">
        <v>0</v>
      </c>
      <c r="Y36" s="59" t="s">
        <v>59</v>
      </c>
      <c r="Z36" s="8">
        <v>0</v>
      </c>
      <c r="AA36" s="59" t="s">
        <v>59</v>
      </c>
      <c r="AB36" s="8">
        <v>0</v>
      </c>
      <c r="AC36" s="59">
        <v>0</v>
      </c>
      <c r="AD36" s="8">
        <v>0</v>
      </c>
      <c r="AE36" s="59">
        <v>0</v>
      </c>
      <c r="AF36" s="8">
        <v>0</v>
      </c>
      <c r="AG36" s="59">
        <v>0</v>
      </c>
      <c r="AH36" s="8">
        <v>0</v>
      </c>
      <c r="AI36" s="59">
        <v>0</v>
      </c>
      <c r="AJ36" s="143">
        <f t="shared" si="2"/>
        <v>0</v>
      </c>
      <c r="AK36" s="143">
        <f t="shared" si="2"/>
        <v>0</v>
      </c>
    </row>
    <row r="37" spans="1:37" x14ac:dyDescent="0.25">
      <c r="A37" s="68" t="s">
        <v>339</v>
      </c>
      <c r="B37" s="70" t="s">
        <v>340</v>
      </c>
      <c r="C37" s="8">
        <f>0.63+0.4</f>
        <v>1.03</v>
      </c>
      <c r="D37" s="8">
        <f>0.63+0.4</f>
        <v>1.03</v>
      </c>
      <c r="E37" s="8">
        <v>0</v>
      </c>
      <c r="F37" s="8">
        <v>0</v>
      </c>
      <c r="G37" s="8">
        <v>0</v>
      </c>
      <c r="H37" s="8">
        <v>0</v>
      </c>
      <c r="I37" s="8">
        <v>0</v>
      </c>
      <c r="J37" s="8">
        <v>0</v>
      </c>
      <c r="K37" s="8">
        <v>0</v>
      </c>
      <c r="L37" s="8">
        <v>0</v>
      </c>
      <c r="M37" s="59">
        <v>0</v>
      </c>
      <c r="N37" s="8">
        <v>0</v>
      </c>
      <c r="O37" s="59">
        <v>0</v>
      </c>
      <c r="P37" s="8">
        <v>0</v>
      </c>
      <c r="Q37" s="59">
        <v>0</v>
      </c>
      <c r="R37" s="8">
        <v>0</v>
      </c>
      <c r="S37" s="59">
        <v>0</v>
      </c>
      <c r="T37" s="8">
        <v>0</v>
      </c>
      <c r="U37" s="59" t="s">
        <v>524</v>
      </c>
      <c r="V37" s="144">
        <v>0</v>
      </c>
      <c r="W37" s="59" t="s">
        <v>524</v>
      </c>
      <c r="X37" s="8">
        <v>0</v>
      </c>
      <c r="Y37" s="59" t="s">
        <v>59</v>
      </c>
      <c r="Z37" s="8">
        <v>0</v>
      </c>
      <c r="AA37" s="59" t="s">
        <v>59</v>
      </c>
      <c r="AB37" s="8">
        <v>0</v>
      </c>
      <c r="AC37" s="59">
        <v>0</v>
      </c>
      <c r="AD37" s="8">
        <v>0</v>
      </c>
      <c r="AE37" s="59">
        <v>0</v>
      </c>
      <c r="AF37" s="8">
        <v>0</v>
      </c>
      <c r="AG37" s="59">
        <v>0</v>
      </c>
      <c r="AH37" s="8">
        <v>0</v>
      </c>
      <c r="AI37" s="59">
        <v>0</v>
      </c>
      <c r="AJ37" s="143">
        <f t="shared" si="2"/>
        <v>1.03</v>
      </c>
      <c r="AK37" s="143">
        <f t="shared" si="2"/>
        <v>1.03</v>
      </c>
    </row>
    <row r="38" spans="1:37" x14ac:dyDescent="0.25">
      <c r="A38" s="68" t="s">
        <v>341</v>
      </c>
      <c r="B38" s="70" t="s">
        <v>342</v>
      </c>
      <c r="C38" s="8">
        <v>0</v>
      </c>
      <c r="D38" s="8">
        <v>0</v>
      </c>
      <c r="E38" s="8">
        <v>0</v>
      </c>
      <c r="F38" s="8">
        <v>0</v>
      </c>
      <c r="G38" s="8">
        <v>0</v>
      </c>
      <c r="H38" s="8">
        <v>0</v>
      </c>
      <c r="I38" s="8">
        <v>0</v>
      </c>
      <c r="J38" s="8">
        <v>0</v>
      </c>
      <c r="K38" s="8">
        <v>0</v>
      </c>
      <c r="L38" s="8">
        <v>0</v>
      </c>
      <c r="M38" s="59">
        <v>0</v>
      </c>
      <c r="N38" s="8">
        <v>0</v>
      </c>
      <c r="O38" s="59">
        <v>0</v>
      </c>
      <c r="P38" s="8">
        <v>0</v>
      </c>
      <c r="Q38" s="59">
        <v>0</v>
      </c>
      <c r="R38" s="8">
        <v>0</v>
      </c>
      <c r="S38" s="59">
        <v>0</v>
      </c>
      <c r="T38" s="8">
        <v>0</v>
      </c>
      <c r="U38" s="59" t="s">
        <v>524</v>
      </c>
      <c r="V38" s="144">
        <f t="shared" si="3"/>
        <v>0</v>
      </c>
      <c r="W38" s="59" t="s">
        <v>524</v>
      </c>
      <c r="X38" s="8">
        <v>0</v>
      </c>
      <c r="Y38" s="59" t="s">
        <v>59</v>
      </c>
      <c r="Z38" s="8">
        <v>0</v>
      </c>
      <c r="AA38" s="59" t="s">
        <v>59</v>
      </c>
      <c r="AB38" s="8">
        <v>0</v>
      </c>
      <c r="AC38" s="59">
        <v>0</v>
      </c>
      <c r="AD38" s="8">
        <v>0</v>
      </c>
      <c r="AE38" s="59">
        <v>0</v>
      </c>
      <c r="AF38" s="8">
        <v>0</v>
      </c>
      <c r="AG38" s="59">
        <v>0</v>
      </c>
      <c r="AH38" s="8">
        <v>0</v>
      </c>
      <c r="AI38" s="59">
        <v>0</v>
      </c>
      <c r="AJ38" s="143">
        <f t="shared" si="2"/>
        <v>0</v>
      </c>
      <c r="AK38" s="143">
        <f t="shared" si="2"/>
        <v>0</v>
      </c>
    </row>
    <row r="39" spans="1:37" ht="31.5" x14ac:dyDescent="0.25">
      <c r="A39" s="68" t="s">
        <v>343</v>
      </c>
      <c r="B39" s="69" t="s">
        <v>344</v>
      </c>
      <c r="C39" s="8"/>
      <c r="D39" s="8"/>
      <c r="E39" s="8">
        <v>0</v>
      </c>
      <c r="F39" s="8">
        <v>0</v>
      </c>
      <c r="G39" s="8">
        <v>0</v>
      </c>
      <c r="H39" s="8">
        <v>0</v>
      </c>
      <c r="I39" s="8">
        <v>0</v>
      </c>
      <c r="J39" s="8">
        <v>0</v>
      </c>
      <c r="K39" s="8">
        <v>0</v>
      </c>
      <c r="L39" s="8">
        <v>0</v>
      </c>
      <c r="M39" s="59">
        <v>0</v>
      </c>
      <c r="N39" s="8">
        <v>0</v>
      </c>
      <c r="O39" s="59">
        <v>0</v>
      </c>
      <c r="P39" s="8">
        <v>0</v>
      </c>
      <c r="Q39" s="59">
        <v>0</v>
      </c>
      <c r="R39" s="8">
        <v>0</v>
      </c>
      <c r="S39" s="59">
        <v>0</v>
      </c>
      <c r="T39" s="8">
        <f>C39</f>
        <v>0</v>
      </c>
      <c r="U39" s="59" t="s">
        <v>524</v>
      </c>
      <c r="V39" s="144">
        <f>D39</f>
        <v>0</v>
      </c>
      <c r="W39" s="59" t="s">
        <v>524</v>
      </c>
      <c r="X39" s="8">
        <v>0</v>
      </c>
      <c r="Y39" s="59" t="s">
        <v>59</v>
      </c>
      <c r="Z39" s="8">
        <v>0</v>
      </c>
      <c r="AA39" s="59" t="s">
        <v>59</v>
      </c>
      <c r="AB39" s="8">
        <v>0</v>
      </c>
      <c r="AC39" s="59">
        <v>0</v>
      </c>
      <c r="AD39" s="8">
        <v>0</v>
      </c>
      <c r="AE39" s="59">
        <v>0</v>
      </c>
      <c r="AF39" s="8">
        <v>0</v>
      </c>
      <c r="AG39" s="59">
        <v>0</v>
      </c>
      <c r="AH39" s="8">
        <v>0</v>
      </c>
      <c r="AI39" s="59">
        <v>0</v>
      </c>
      <c r="AJ39" s="143">
        <f t="shared" si="2"/>
        <v>0</v>
      </c>
      <c r="AK39" s="143">
        <f t="shared" si="2"/>
        <v>0</v>
      </c>
    </row>
    <row r="40" spans="1:37" ht="31.5" x14ac:dyDescent="0.25">
      <c r="A40" s="68" t="s">
        <v>345</v>
      </c>
      <c r="B40" s="69" t="s">
        <v>346</v>
      </c>
      <c r="C40" s="8">
        <v>0</v>
      </c>
      <c r="D40" s="8">
        <v>0</v>
      </c>
      <c r="E40" s="8">
        <v>0</v>
      </c>
      <c r="F40" s="8">
        <v>0</v>
      </c>
      <c r="G40" s="8">
        <v>0</v>
      </c>
      <c r="H40" s="8">
        <v>0</v>
      </c>
      <c r="I40" s="8">
        <v>0</v>
      </c>
      <c r="J40" s="8">
        <v>0</v>
      </c>
      <c r="K40" s="8">
        <v>0</v>
      </c>
      <c r="L40" s="8">
        <v>0</v>
      </c>
      <c r="M40" s="59">
        <v>0</v>
      </c>
      <c r="N40" s="8">
        <v>0</v>
      </c>
      <c r="O40" s="59">
        <v>0</v>
      </c>
      <c r="P40" s="8">
        <v>0</v>
      </c>
      <c r="Q40" s="59">
        <v>0</v>
      </c>
      <c r="R40" s="8">
        <v>0</v>
      </c>
      <c r="S40" s="59">
        <v>0</v>
      </c>
      <c r="T40" s="8">
        <v>0</v>
      </c>
      <c r="U40" s="59" t="s">
        <v>524</v>
      </c>
      <c r="V40" s="144">
        <f t="shared" si="3"/>
        <v>0</v>
      </c>
      <c r="W40" s="59" t="s">
        <v>524</v>
      </c>
      <c r="X40" s="8">
        <v>0</v>
      </c>
      <c r="Y40" s="59" t="s">
        <v>59</v>
      </c>
      <c r="Z40" s="8">
        <v>0</v>
      </c>
      <c r="AA40" s="59" t="s">
        <v>59</v>
      </c>
      <c r="AB40" s="8">
        <v>0</v>
      </c>
      <c r="AC40" s="59">
        <v>0</v>
      </c>
      <c r="AD40" s="8">
        <v>0</v>
      </c>
      <c r="AE40" s="59">
        <v>0</v>
      </c>
      <c r="AF40" s="8">
        <v>0</v>
      </c>
      <c r="AG40" s="59">
        <v>0</v>
      </c>
      <c r="AH40" s="8">
        <v>0</v>
      </c>
      <c r="AI40" s="59">
        <v>0</v>
      </c>
      <c r="AJ40" s="143">
        <f t="shared" si="2"/>
        <v>0</v>
      </c>
      <c r="AK40" s="143">
        <f t="shared" si="2"/>
        <v>0</v>
      </c>
    </row>
    <row r="41" spans="1:37" x14ac:dyDescent="0.25">
      <c r="A41" s="68" t="s">
        <v>347</v>
      </c>
      <c r="B41" s="69" t="s">
        <v>348</v>
      </c>
      <c r="C41" s="8"/>
      <c r="D41" s="8"/>
      <c r="E41" s="8">
        <v>0</v>
      </c>
      <c r="F41" s="8">
        <v>0</v>
      </c>
      <c r="G41" s="8">
        <v>0</v>
      </c>
      <c r="H41" s="8">
        <v>0</v>
      </c>
      <c r="I41" s="8">
        <v>0</v>
      </c>
      <c r="J41" s="8">
        <v>0</v>
      </c>
      <c r="K41" s="8">
        <v>0</v>
      </c>
      <c r="L41" s="8">
        <v>0</v>
      </c>
      <c r="M41" s="59">
        <v>0</v>
      </c>
      <c r="N41" s="8">
        <v>0</v>
      </c>
      <c r="O41" s="59">
        <v>0</v>
      </c>
      <c r="P41" s="8">
        <v>0</v>
      </c>
      <c r="Q41" s="59">
        <v>0</v>
      </c>
      <c r="R41" s="8">
        <v>0</v>
      </c>
      <c r="S41" s="59">
        <v>0</v>
      </c>
      <c r="T41" s="8">
        <f>C41</f>
        <v>0</v>
      </c>
      <c r="U41" s="59" t="s">
        <v>524</v>
      </c>
      <c r="V41" s="144">
        <f>D41</f>
        <v>0</v>
      </c>
      <c r="W41" s="59" t="s">
        <v>524</v>
      </c>
      <c r="X41" s="8">
        <v>0</v>
      </c>
      <c r="Y41" s="59" t="s">
        <v>59</v>
      </c>
      <c r="Z41" s="8">
        <v>0</v>
      </c>
      <c r="AA41" s="59" t="s">
        <v>59</v>
      </c>
      <c r="AB41" s="8">
        <v>0</v>
      </c>
      <c r="AC41" s="59">
        <v>0</v>
      </c>
      <c r="AD41" s="8">
        <v>0</v>
      </c>
      <c r="AE41" s="59">
        <v>0</v>
      </c>
      <c r="AF41" s="8">
        <v>0</v>
      </c>
      <c r="AG41" s="59">
        <v>0</v>
      </c>
      <c r="AH41" s="8">
        <v>0</v>
      </c>
      <c r="AI41" s="59">
        <v>0</v>
      </c>
      <c r="AJ41" s="143">
        <f t="shared" si="2"/>
        <v>0</v>
      </c>
      <c r="AK41" s="143">
        <f t="shared" si="2"/>
        <v>0</v>
      </c>
    </row>
    <row r="42" spans="1:37" x14ac:dyDescent="0.25">
      <c r="A42" s="68" t="s">
        <v>349</v>
      </c>
      <c r="B42" s="70" t="s">
        <v>350</v>
      </c>
      <c r="C42" s="8">
        <v>0</v>
      </c>
      <c r="D42" s="8">
        <v>0</v>
      </c>
      <c r="E42" s="8">
        <v>0</v>
      </c>
      <c r="F42" s="8">
        <v>0</v>
      </c>
      <c r="G42" s="8">
        <v>0</v>
      </c>
      <c r="H42" s="8">
        <v>0</v>
      </c>
      <c r="I42" s="8">
        <v>0</v>
      </c>
      <c r="J42" s="8">
        <v>0</v>
      </c>
      <c r="K42" s="8">
        <v>0</v>
      </c>
      <c r="L42" s="8">
        <v>0</v>
      </c>
      <c r="M42" s="59">
        <v>0</v>
      </c>
      <c r="N42" s="8">
        <v>0</v>
      </c>
      <c r="O42" s="59">
        <v>0</v>
      </c>
      <c r="P42" s="8">
        <v>0</v>
      </c>
      <c r="Q42" s="59">
        <v>0</v>
      </c>
      <c r="R42" s="8">
        <v>0</v>
      </c>
      <c r="S42" s="59">
        <v>0</v>
      </c>
      <c r="T42" s="8">
        <v>0</v>
      </c>
      <c r="U42" s="59" t="s">
        <v>524</v>
      </c>
      <c r="V42" s="144">
        <f t="shared" si="3"/>
        <v>0</v>
      </c>
      <c r="W42" s="59" t="s">
        <v>524</v>
      </c>
      <c r="X42" s="8">
        <v>0</v>
      </c>
      <c r="Y42" s="59" t="s">
        <v>59</v>
      </c>
      <c r="Z42" s="8">
        <v>0</v>
      </c>
      <c r="AA42" s="59" t="s">
        <v>59</v>
      </c>
      <c r="AB42" s="8">
        <v>0</v>
      </c>
      <c r="AC42" s="59">
        <v>0</v>
      </c>
      <c r="AD42" s="8">
        <v>0</v>
      </c>
      <c r="AE42" s="59">
        <v>0</v>
      </c>
      <c r="AF42" s="8">
        <v>0</v>
      </c>
      <c r="AG42" s="59">
        <v>0</v>
      </c>
      <c r="AH42" s="8">
        <v>0</v>
      </c>
      <c r="AI42" s="59">
        <v>0</v>
      </c>
      <c r="AJ42" s="143">
        <f t="shared" si="2"/>
        <v>0</v>
      </c>
      <c r="AK42" s="143">
        <f t="shared" si="2"/>
        <v>0</v>
      </c>
    </row>
    <row r="43" spans="1:37" x14ac:dyDescent="0.25">
      <c r="A43" s="68" t="s">
        <v>351</v>
      </c>
      <c r="B43" s="70" t="s">
        <v>352</v>
      </c>
      <c r="C43" s="8">
        <v>0</v>
      </c>
      <c r="D43" s="8">
        <v>0</v>
      </c>
      <c r="E43" s="8">
        <v>0</v>
      </c>
      <c r="F43" s="8">
        <v>0</v>
      </c>
      <c r="G43" s="8">
        <v>0</v>
      </c>
      <c r="H43" s="8">
        <v>0</v>
      </c>
      <c r="I43" s="8">
        <v>0</v>
      </c>
      <c r="J43" s="8">
        <v>0</v>
      </c>
      <c r="K43" s="8">
        <v>0</v>
      </c>
      <c r="L43" s="8">
        <v>0</v>
      </c>
      <c r="M43" s="59">
        <v>0</v>
      </c>
      <c r="N43" s="8">
        <v>0</v>
      </c>
      <c r="O43" s="59">
        <v>0</v>
      </c>
      <c r="P43" s="8">
        <v>0</v>
      </c>
      <c r="Q43" s="59">
        <v>0</v>
      </c>
      <c r="R43" s="8">
        <v>0</v>
      </c>
      <c r="S43" s="59">
        <v>0</v>
      </c>
      <c r="T43" s="8">
        <v>0</v>
      </c>
      <c r="U43" s="59" t="s">
        <v>524</v>
      </c>
      <c r="V43" s="144">
        <f t="shared" si="3"/>
        <v>0</v>
      </c>
      <c r="W43" s="59" t="s">
        <v>524</v>
      </c>
      <c r="X43" s="8">
        <v>0</v>
      </c>
      <c r="Y43" s="59" t="s">
        <v>59</v>
      </c>
      <c r="Z43" s="8">
        <v>0</v>
      </c>
      <c r="AA43" s="59" t="s">
        <v>59</v>
      </c>
      <c r="AB43" s="8">
        <v>0</v>
      </c>
      <c r="AC43" s="59">
        <v>0</v>
      </c>
      <c r="AD43" s="8">
        <v>0</v>
      </c>
      <c r="AE43" s="59">
        <v>0</v>
      </c>
      <c r="AF43" s="8">
        <v>0</v>
      </c>
      <c r="AG43" s="59">
        <v>0</v>
      </c>
      <c r="AH43" s="8">
        <v>0</v>
      </c>
      <c r="AI43" s="59">
        <v>0</v>
      </c>
      <c r="AJ43" s="143">
        <f t="shared" si="2"/>
        <v>0</v>
      </c>
      <c r="AK43" s="143">
        <f t="shared" si="2"/>
        <v>0</v>
      </c>
    </row>
    <row r="44" spans="1:37" x14ac:dyDescent="0.25">
      <c r="A44" s="66" t="s">
        <v>16</v>
      </c>
      <c r="B44" s="67" t="s">
        <v>353</v>
      </c>
      <c r="C44" s="59" t="s">
        <v>197</v>
      </c>
      <c r="D44" s="59" t="s">
        <v>197</v>
      </c>
      <c r="E44" s="59" t="s">
        <v>197</v>
      </c>
      <c r="F44" s="59" t="s">
        <v>197</v>
      </c>
      <c r="G44" s="59" t="s">
        <v>197</v>
      </c>
      <c r="H44" s="59"/>
      <c r="I44" s="59"/>
      <c r="J44" s="59"/>
      <c r="K44" s="59"/>
      <c r="L44" s="59"/>
      <c r="M44" s="59"/>
      <c r="N44" s="59"/>
      <c r="O44" s="59"/>
      <c r="P44" s="59"/>
      <c r="Q44" s="59"/>
      <c r="R44" s="59"/>
      <c r="S44" s="59"/>
      <c r="T44" s="59" t="s">
        <v>197</v>
      </c>
      <c r="U44" s="59" t="s">
        <v>524</v>
      </c>
      <c r="V44" s="144" t="str">
        <f t="shared" si="3"/>
        <v>-</v>
      </c>
      <c r="W44" s="59" t="s">
        <v>524</v>
      </c>
      <c r="X44" s="59" t="s">
        <v>197</v>
      </c>
      <c r="Y44" s="59" t="s">
        <v>197</v>
      </c>
      <c r="Z44" s="59" t="s">
        <v>197</v>
      </c>
      <c r="AA44" s="59" t="s">
        <v>197</v>
      </c>
      <c r="AB44" s="59"/>
      <c r="AC44" s="59"/>
      <c r="AD44" s="59"/>
      <c r="AE44" s="59"/>
      <c r="AF44" s="59"/>
      <c r="AG44" s="59"/>
      <c r="AH44" s="59"/>
      <c r="AI44" s="59"/>
      <c r="AJ44" s="143" t="str">
        <f t="shared" si="2"/>
        <v>-</v>
      </c>
      <c r="AK44" s="143" t="str">
        <f t="shared" si="2"/>
        <v>-</v>
      </c>
    </row>
    <row r="45" spans="1:37" x14ac:dyDescent="0.25">
      <c r="A45" s="68" t="s">
        <v>354</v>
      </c>
      <c r="B45" s="69" t="s">
        <v>355</v>
      </c>
      <c r="C45" s="8">
        <v>0</v>
      </c>
      <c r="D45" s="8">
        <v>0</v>
      </c>
      <c r="E45" s="8">
        <v>0</v>
      </c>
      <c r="F45" s="8">
        <v>0</v>
      </c>
      <c r="G45" s="8">
        <v>0</v>
      </c>
      <c r="H45" s="8">
        <v>0</v>
      </c>
      <c r="I45" s="8">
        <v>0</v>
      </c>
      <c r="J45" s="8">
        <v>0</v>
      </c>
      <c r="K45" s="8">
        <v>0</v>
      </c>
      <c r="L45" s="8">
        <v>0</v>
      </c>
      <c r="M45" s="59">
        <v>0</v>
      </c>
      <c r="N45" s="8">
        <v>0</v>
      </c>
      <c r="O45" s="59">
        <v>0</v>
      </c>
      <c r="P45" s="8">
        <v>0</v>
      </c>
      <c r="Q45" s="59">
        <v>0</v>
      </c>
      <c r="R45" s="8">
        <v>0</v>
      </c>
      <c r="S45" s="59">
        <v>0</v>
      </c>
      <c r="T45" s="8">
        <v>0</v>
      </c>
      <c r="U45" s="59" t="s">
        <v>524</v>
      </c>
      <c r="V45" s="144">
        <f t="shared" si="3"/>
        <v>0</v>
      </c>
      <c r="W45" s="59" t="s">
        <v>524</v>
      </c>
      <c r="X45" s="8">
        <v>0</v>
      </c>
      <c r="Y45" s="59" t="s">
        <v>59</v>
      </c>
      <c r="Z45" s="8">
        <v>0</v>
      </c>
      <c r="AA45" s="59" t="s">
        <v>59</v>
      </c>
      <c r="AB45" s="8">
        <v>0</v>
      </c>
      <c r="AC45" s="59">
        <v>0</v>
      </c>
      <c r="AD45" s="8">
        <v>0</v>
      </c>
      <c r="AE45" s="59">
        <v>0</v>
      </c>
      <c r="AF45" s="8">
        <v>0</v>
      </c>
      <c r="AG45" s="59">
        <v>0</v>
      </c>
      <c r="AH45" s="8">
        <v>0</v>
      </c>
      <c r="AI45" s="59">
        <v>0</v>
      </c>
      <c r="AJ45" s="143">
        <f t="shared" si="2"/>
        <v>0</v>
      </c>
      <c r="AK45" s="143">
        <f t="shared" si="2"/>
        <v>0</v>
      </c>
    </row>
    <row r="46" spans="1:37" x14ac:dyDescent="0.25">
      <c r="A46" s="68" t="s">
        <v>356</v>
      </c>
      <c r="B46" s="69" t="s">
        <v>340</v>
      </c>
      <c r="C46" s="8">
        <f>0.63+0.4</f>
        <v>1.03</v>
      </c>
      <c r="D46" s="8">
        <f>0.63+0.4</f>
        <v>1.03</v>
      </c>
      <c r="E46" s="8">
        <v>0</v>
      </c>
      <c r="F46" s="8">
        <v>0</v>
      </c>
      <c r="G46" s="8">
        <v>0</v>
      </c>
      <c r="H46" s="8">
        <v>0</v>
      </c>
      <c r="I46" s="8">
        <v>0</v>
      </c>
      <c r="J46" s="8">
        <v>0</v>
      </c>
      <c r="K46" s="8">
        <v>0</v>
      </c>
      <c r="L46" s="8">
        <v>0</v>
      </c>
      <c r="M46" s="59">
        <v>0</v>
      </c>
      <c r="N46" s="8">
        <v>0</v>
      </c>
      <c r="O46" s="59">
        <v>0</v>
      </c>
      <c r="P46" s="8">
        <v>0</v>
      </c>
      <c r="Q46" s="59">
        <v>0</v>
      </c>
      <c r="R46" s="8">
        <v>0</v>
      </c>
      <c r="S46" s="59">
        <v>0</v>
      </c>
      <c r="T46" s="8">
        <v>0</v>
      </c>
      <c r="U46" s="59" t="s">
        <v>524</v>
      </c>
      <c r="V46" s="144">
        <v>0</v>
      </c>
      <c r="W46" s="59" t="s">
        <v>524</v>
      </c>
      <c r="X46" s="8">
        <v>0</v>
      </c>
      <c r="Y46" s="59" t="s">
        <v>59</v>
      </c>
      <c r="Z46" s="8">
        <v>0</v>
      </c>
      <c r="AA46" s="59" t="s">
        <v>59</v>
      </c>
      <c r="AB46" s="8">
        <v>0</v>
      </c>
      <c r="AC46" s="59">
        <v>0</v>
      </c>
      <c r="AD46" s="8">
        <v>0</v>
      </c>
      <c r="AE46" s="59">
        <v>0</v>
      </c>
      <c r="AF46" s="8">
        <v>0</v>
      </c>
      <c r="AG46" s="59">
        <v>0</v>
      </c>
      <c r="AH46" s="8">
        <v>0</v>
      </c>
      <c r="AI46" s="59">
        <v>0</v>
      </c>
      <c r="AJ46" s="143">
        <f t="shared" si="2"/>
        <v>1.03</v>
      </c>
      <c r="AK46" s="143">
        <f t="shared" si="2"/>
        <v>1.03</v>
      </c>
    </row>
    <row r="47" spans="1:37" x14ac:dyDescent="0.25">
      <c r="A47" s="68" t="s">
        <v>357</v>
      </c>
      <c r="B47" s="69" t="s">
        <v>342</v>
      </c>
      <c r="C47" s="8">
        <v>0</v>
      </c>
      <c r="D47" s="8">
        <v>0</v>
      </c>
      <c r="E47" s="8">
        <v>0</v>
      </c>
      <c r="F47" s="8">
        <v>0</v>
      </c>
      <c r="G47" s="8">
        <v>0</v>
      </c>
      <c r="H47" s="8">
        <v>0</v>
      </c>
      <c r="I47" s="8">
        <v>0</v>
      </c>
      <c r="J47" s="8">
        <v>0</v>
      </c>
      <c r="K47" s="8">
        <v>0</v>
      </c>
      <c r="L47" s="8">
        <v>0</v>
      </c>
      <c r="M47" s="59">
        <v>0</v>
      </c>
      <c r="N47" s="8">
        <v>0</v>
      </c>
      <c r="O47" s="59">
        <v>0</v>
      </c>
      <c r="P47" s="8">
        <v>0</v>
      </c>
      <c r="Q47" s="59">
        <v>0</v>
      </c>
      <c r="R47" s="8">
        <v>0</v>
      </c>
      <c r="S47" s="59">
        <v>0</v>
      </c>
      <c r="T47" s="8">
        <v>0</v>
      </c>
      <c r="U47" s="59" t="s">
        <v>524</v>
      </c>
      <c r="V47" s="144">
        <f t="shared" si="3"/>
        <v>0</v>
      </c>
      <c r="W47" s="59" t="s">
        <v>524</v>
      </c>
      <c r="X47" s="8">
        <v>0</v>
      </c>
      <c r="Y47" s="59" t="s">
        <v>59</v>
      </c>
      <c r="Z47" s="8">
        <v>0</v>
      </c>
      <c r="AA47" s="59" t="s">
        <v>59</v>
      </c>
      <c r="AB47" s="8">
        <v>0</v>
      </c>
      <c r="AC47" s="59">
        <v>0</v>
      </c>
      <c r="AD47" s="8">
        <v>0</v>
      </c>
      <c r="AE47" s="59">
        <v>0</v>
      </c>
      <c r="AF47" s="8">
        <v>0</v>
      </c>
      <c r="AG47" s="59">
        <v>0</v>
      </c>
      <c r="AH47" s="8">
        <v>0</v>
      </c>
      <c r="AI47" s="59">
        <v>0</v>
      </c>
      <c r="AJ47" s="143">
        <f t="shared" si="2"/>
        <v>0</v>
      </c>
      <c r="AK47" s="143">
        <f t="shared" si="2"/>
        <v>0</v>
      </c>
    </row>
    <row r="48" spans="1:37" ht="31.5" x14ac:dyDescent="0.25">
      <c r="A48" s="68" t="s">
        <v>358</v>
      </c>
      <c r="B48" s="69" t="s">
        <v>344</v>
      </c>
      <c r="C48" s="8">
        <f>C39</f>
        <v>0</v>
      </c>
      <c r="D48" s="8">
        <f>D39</f>
        <v>0</v>
      </c>
      <c r="E48" s="8">
        <v>0</v>
      </c>
      <c r="F48" s="8">
        <v>0</v>
      </c>
      <c r="G48" s="8">
        <v>0</v>
      </c>
      <c r="H48" s="8">
        <v>0</v>
      </c>
      <c r="I48" s="8">
        <v>0</v>
      </c>
      <c r="J48" s="8">
        <v>0</v>
      </c>
      <c r="K48" s="8">
        <v>0</v>
      </c>
      <c r="L48" s="8">
        <v>0</v>
      </c>
      <c r="M48" s="59">
        <v>0</v>
      </c>
      <c r="N48" s="8">
        <v>0</v>
      </c>
      <c r="O48" s="59">
        <v>0</v>
      </c>
      <c r="P48" s="8">
        <v>0</v>
      </c>
      <c r="Q48" s="59">
        <v>0</v>
      </c>
      <c r="R48" s="8">
        <v>0</v>
      </c>
      <c r="S48" s="59">
        <v>0</v>
      </c>
      <c r="T48" s="8">
        <f t="shared" ref="T48:T68" si="4">C48</f>
        <v>0</v>
      </c>
      <c r="U48" s="59" t="s">
        <v>524</v>
      </c>
      <c r="V48" s="144">
        <f t="shared" si="3"/>
        <v>0</v>
      </c>
      <c r="W48" s="59" t="s">
        <v>524</v>
      </c>
      <c r="X48" s="8">
        <v>0</v>
      </c>
      <c r="Y48" s="59" t="s">
        <v>59</v>
      </c>
      <c r="Z48" s="8">
        <v>0</v>
      </c>
      <c r="AA48" s="59" t="s">
        <v>59</v>
      </c>
      <c r="AB48" s="8">
        <v>0</v>
      </c>
      <c r="AC48" s="59">
        <v>0</v>
      </c>
      <c r="AD48" s="8">
        <v>0</v>
      </c>
      <c r="AE48" s="59">
        <v>0</v>
      </c>
      <c r="AF48" s="8">
        <v>0</v>
      </c>
      <c r="AG48" s="59">
        <v>0</v>
      </c>
      <c r="AH48" s="8">
        <v>0</v>
      </c>
      <c r="AI48" s="59">
        <v>0</v>
      </c>
      <c r="AJ48" s="143">
        <f t="shared" si="2"/>
        <v>0</v>
      </c>
      <c r="AK48" s="143">
        <f t="shared" si="2"/>
        <v>0</v>
      </c>
    </row>
    <row r="49" spans="1:37" ht="31.5" x14ac:dyDescent="0.25">
      <c r="A49" s="68" t="s">
        <v>359</v>
      </c>
      <c r="B49" s="69" t="s">
        <v>346</v>
      </c>
      <c r="C49" s="8">
        <v>0</v>
      </c>
      <c r="D49" s="8">
        <v>0</v>
      </c>
      <c r="E49" s="8">
        <v>0</v>
      </c>
      <c r="F49" s="8">
        <v>0</v>
      </c>
      <c r="G49" s="8">
        <v>0</v>
      </c>
      <c r="H49" s="8">
        <v>0</v>
      </c>
      <c r="I49" s="8">
        <v>0</v>
      </c>
      <c r="J49" s="8">
        <v>0</v>
      </c>
      <c r="K49" s="8">
        <v>0</v>
      </c>
      <c r="L49" s="8">
        <v>0</v>
      </c>
      <c r="M49" s="59">
        <v>0</v>
      </c>
      <c r="N49" s="8">
        <v>0</v>
      </c>
      <c r="O49" s="59">
        <v>0</v>
      </c>
      <c r="P49" s="8">
        <v>0</v>
      </c>
      <c r="Q49" s="59">
        <v>0</v>
      </c>
      <c r="R49" s="8">
        <v>0</v>
      </c>
      <c r="S49" s="59">
        <v>0</v>
      </c>
      <c r="T49" s="8">
        <f t="shared" si="4"/>
        <v>0</v>
      </c>
      <c r="U49" s="59" t="s">
        <v>524</v>
      </c>
      <c r="V49" s="144">
        <f t="shared" si="3"/>
        <v>0</v>
      </c>
      <c r="W49" s="59" t="s">
        <v>524</v>
      </c>
      <c r="X49" s="8">
        <v>0</v>
      </c>
      <c r="Y49" s="59" t="s">
        <v>59</v>
      </c>
      <c r="Z49" s="8">
        <v>0</v>
      </c>
      <c r="AA49" s="59" t="s">
        <v>59</v>
      </c>
      <c r="AB49" s="8">
        <v>0</v>
      </c>
      <c r="AC49" s="59">
        <v>0</v>
      </c>
      <c r="AD49" s="8">
        <v>0</v>
      </c>
      <c r="AE49" s="59">
        <v>0</v>
      </c>
      <c r="AF49" s="8">
        <v>0</v>
      </c>
      <c r="AG49" s="59">
        <v>0</v>
      </c>
      <c r="AH49" s="8">
        <v>0</v>
      </c>
      <c r="AI49" s="59">
        <v>0</v>
      </c>
      <c r="AJ49" s="143">
        <f t="shared" si="2"/>
        <v>0</v>
      </c>
      <c r="AK49" s="143">
        <f t="shared" si="2"/>
        <v>0</v>
      </c>
    </row>
    <row r="50" spans="1:37" x14ac:dyDescent="0.25">
      <c r="A50" s="68" t="s">
        <v>360</v>
      </c>
      <c r="B50" s="69" t="s">
        <v>348</v>
      </c>
      <c r="C50" s="8">
        <f>C41</f>
        <v>0</v>
      </c>
      <c r="D50" s="8">
        <f>D41</f>
        <v>0</v>
      </c>
      <c r="E50" s="8">
        <v>0</v>
      </c>
      <c r="F50" s="8">
        <v>0</v>
      </c>
      <c r="G50" s="8">
        <v>0</v>
      </c>
      <c r="H50" s="8">
        <v>0</v>
      </c>
      <c r="I50" s="8">
        <v>0</v>
      </c>
      <c r="J50" s="8">
        <v>0</v>
      </c>
      <c r="K50" s="8">
        <v>0</v>
      </c>
      <c r="L50" s="8">
        <v>0</v>
      </c>
      <c r="M50" s="59">
        <v>0</v>
      </c>
      <c r="N50" s="8">
        <v>0</v>
      </c>
      <c r="O50" s="59">
        <v>0</v>
      </c>
      <c r="P50" s="8">
        <v>0</v>
      </c>
      <c r="Q50" s="59">
        <v>0</v>
      </c>
      <c r="R50" s="8">
        <v>0</v>
      </c>
      <c r="S50" s="59">
        <v>0</v>
      </c>
      <c r="T50" s="8">
        <f t="shared" si="4"/>
        <v>0</v>
      </c>
      <c r="U50" s="59" t="s">
        <v>524</v>
      </c>
      <c r="V50" s="144">
        <f t="shared" si="3"/>
        <v>0</v>
      </c>
      <c r="W50" s="59" t="s">
        <v>524</v>
      </c>
      <c r="X50" s="8">
        <v>0</v>
      </c>
      <c r="Y50" s="59" t="s">
        <v>59</v>
      </c>
      <c r="Z50" s="8">
        <v>0</v>
      </c>
      <c r="AA50" s="59" t="s">
        <v>59</v>
      </c>
      <c r="AB50" s="8">
        <v>0</v>
      </c>
      <c r="AC50" s="59">
        <v>0</v>
      </c>
      <c r="AD50" s="8">
        <v>0</v>
      </c>
      <c r="AE50" s="59">
        <v>0</v>
      </c>
      <c r="AF50" s="8">
        <v>0</v>
      </c>
      <c r="AG50" s="59">
        <v>0</v>
      </c>
      <c r="AH50" s="8">
        <v>0</v>
      </c>
      <c r="AI50" s="59">
        <v>0</v>
      </c>
      <c r="AJ50" s="143">
        <f t="shared" si="2"/>
        <v>0</v>
      </c>
      <c r="AK50" s="143">
        <f t="shared" si="2"/>
        <v>0</v>
      </c>
    </row>
    <row r="51" spans="1:37" x14ac:dyDescent="0.25">
      <c r="A51" s="68" t="s">
        <v>361</v>
      </c>
      <c r="B51" s="70" t="s">
        <v>350</v>
      </c>
      <c r="C51" s="8">
        <v>0</v>
      </c>
      <c r="D51" s="8">
        <v>0</v>
      </c>
      <c r="E51" s="8">
        <v>0</v>
      </c>
      <c r="F51" s="8">
        <v>0</v>
      </c>
      <c r="G51" s="8">
        <v>0</v>
      </c>
      <c r="H51" s="8">
        <v>0</v>
      </c>
      <c r="I51" s="8">
        <v>0</v>
      </c>
      <c r="J51" s="8">
        <v>0</v>
      </c>
      <c r="K51" s="8">
        <v>0</v>
      </c>
      <c r="L51" s="8">
        <v>0</v>
      </c>
      <c r="M51" s="59">
        <v>0</v>
      </c>
      <c r="N51" s="8">
        <v>0</v>
      </c>
      <c r="O51" s="59">
        <v>0</v>
      </c>
      <c r="P51" s="8">
        <v>0</v>
      </c>
      <c r="Q51" s="59">
        <v>0</v>
      </c>
      <c r="R51" s="8">
        <v>0</v>
      </c>
      <c r="S51" s="59">
        <v>0</v>
      </c>
      <c r="T51" s="8">
        <f t="shared" si="4"/>
        <v>0</v>
      </c>
      <c r="U51" s="59" t="s">
        <v>524</v>
      </c>
      <c r="V51" s="144">
        <f t="shared" si="3"/>
        <v>0</v>
      </c>
      <c r="W51" s="59" t="s">
        <v>524</v>
      </c>
      <c r="X51" s="8">
        <v>0</v>
      </c>
      <c r="Y51" s="59" t="s">
        <v>59</v>
      </c>
      <c r="Z51" s="8">
        <v>0</v>
      </c>
      <c r="AA51" s="59" t="s">
        <v>59</v>
      </c>
      <c r="AB51" s="8">
        <v>0</v>
      </c>
      <c r="AC51" s="59">
        <v>0</v>
      </c>
      <c r="AD51" s="8">
        <v>0</v>
      </c>
      <c r="AE51" s="59">
        <v>0</v>
      </c>
      <c r="AF51" s="8">
        <v>0</v>
      </c>
      <c r="AG51" s="59">
        <v>0</v>
      </c>
      <c r="AH51" s="8">
        <v>0</v>
      </c>
      <c r="AI51" s="59">
        <v>0</v>
      </c>
      <c r="AJ51" s="143">
        <f t="shared" si="2"/>
        <v>0</v>
      </c>
      <c r="AK51" s="143">
        <f t="shared" si="2"/>
        <v>0</v>
      </c>
    </row>
    <row r="52" spans="1:37" x14ac:dyDescent="0.25">
      <c r="A52" s="68" t="s">
        <v>362</v>
      </c>
      <c r="B52" s="70" t="s">
        <v>352</v>
      </c>
      <c r="C52" s="8">
        <v>0</v>
      </c>
      <c r="D52" s="8">
        <v>0</v>
      </c>
      <c r="E52" s="8">
        <v>0</v>
      </c>
      <c r="F52" s="8">
        <v>0</v>
      </c>
      <c r="G52" s="8">
        <v>0</v>
      </c>
      <c r="H52" s="8">
        <v>0</v>
      </c>
      <c r="I52" s="8">
        <v>0</v>
      </c>
      <c r="J52" s="8">
        <v>0</v>
      </c>
      <c r="K52" s="8">
        <v>0</v>
      </c>
      <c r="L52" s="8">
        <v>0</v>
      </c>
      <c r="M52" s="59">
        <v>0</v>
      </c>
      <c r="N52" s="8">
        <v>0</v>
      </c>
      <c r="O52" s="59">
        <v>0</v>
      </c>
      <c r="P52" s="8">
        <v>0</v>
      </c>
      <c r="Q52" s="59">
        <v>0</v>
      </c>
      <c r="R52" s="8">
        <v>0</v>
      </c>
      <c r="S52" s="59">
        <v>0</v>
      </c>
      <c r="T52" s="8">
        <f t="shared" si="4"/>
        <v>0</v>
      </c>
      <c r="U52" s="59" t="s">
        <v>524</v>
      </c>
      <c r="V52" s="144">
        <f t="shared" si="3"/>
        <v>0</v>
      </c>
      <c r="W52" s="59" t="s">
        <v>524</v>
      </c>
      <c r="X52" s="8">
        <v>0</v>
      </c>
      <c r="Y52" s="59" t="s">
        <v>59</v>
      </c>
      <c r="Z52" s="8">
        <v>0</v>
      </c>
      <c r="AA52" s="59" t="s">
        <v>59</v>
      </c>
      <c r="AB52" s="8">
        <v>0</v>
      </c>
      <c r="AC52" s="59">
        <v>0</v>
      </c>
      <c r="AD52" s="8">
        <v>0</v>
      </c>
      <c r="AE52" s="59">
        <v>0</v>
      </c>
      <c r="AF52" s="8">
        <v>0</v>
      </c>
      <c r="AG52" s="59">
        <v>0</v>
      </c>
      <c r="AH52" s="8">
        <v>0</v>
      </c>
      <c r="AI52" s="59">
        <v>0</v>
      </c>
      <c r="AJ52" s="143">
        <f t="shared" si="2"/>
        <v>0</v>
      </c>
      <c r="AK52" s="143">
        <f t="shared" si="2"/>
        <v>0</v>
      </c>
    </row>
    <row r="53" spans="1:37" ht="35.25" customHeight="1" x14ac:dyDescent="0.25">
      <c r="A53" s="66" t="s">
        <v>18</v>
      </c>
      <c r="B53" s="67" t="s">
        <v>363</v>
      </c>
      <c r="C53" s="59" t="s">
        <v>197</v>
      </c>
      <c r="D53" s="59" t="s">
        <v>197</v>
      </c>
      <c r="E53" s="59" t="s">
        <v>197</v>
      </c>
      <c r="F53" s="59" t="s">
        <v>197</v>
      </c>
      <c r="G53" s="59" t="s">
        <v>197</v>
      </c>
      <c r="H53" s="59"/>
      <c r="I53" s="59"/>
      <c r="J53" s="59"/>
      <c r="K53" s="59"/>
      <c r="L53" s="59"/>
      <c r="M53" s="59"/>
      <c r="N53" s="59"/>
      <c r="O53" s="59"/>
      <c r="P53" s="59"/>
      <c r="Q53" s="59"/>
      <c r="R53" s="59"/>
      <c r="S53" s="59"/>
      <c r="T53" s="8" t="str">
        <f t="shared" si="4"/>
        <v>-</v>
      </c>
      <c r="U53" s="59" t="s">
        <v>524</v>
      </c>
      <c r="V53" s="144" t="str">
        <f t="shared" si="3"/>
        <v>-</v>
      </c>
      <c r="W53" s="59" t="s">
        <v>524</v>
      </c>
      <c r="X53" s="8">
        <v>0</v>
      </c>
      <c r="Y53" s="59" t="s">
        <v>59</v>
      </c>
      <c r="Z53" s="8">
        <v>0</v>
      </c>
      <c r="AA53" s="59" t="s">
        <v>59</v>
      </c>
      <c r="AB53" s="59"/>
      <c r="AC53" s="59"/>
      <c r="AD53" s="59"/>
      <c r="AE53" s="59"/>
      <c r="AF53" s="59"/>
      <c r="AG53" s="59"/>
      <c r="AH53" s="59"/>
      <c r="AI53" s="59"/>
      <c r="AJ53" s="143" t="str">
        <f t="shared" si="2"/>
        <v>-</v>
      </c>
      <c r="AK53" s="143" t="str">
        <f t="shared" si="2"/>
        <v>-</v>
      </c>
    </row>
    <row r="54" spans="1:37" x14ac:dyDescent="0.25">
      <c r="A54" s="68" t="s">
        <v>364</v>
      </c>
      <c r="B54" s="69" t="s">
        <v>365</v>
      </c>
      <c r="C54" s="144">
        <f>C30</f>
        <v>3.2693208500000002</v>
      </c>
      <c r="D54" s="144">
        <f>D30</f>
        <v>3.2693208500000002</v>
      </c>
      <c r="E54" s="8">
        <v>0</v>
      </c>
      <c r="F54" s="8">
        <v>0</v>
      </c>
      <c r="G54" s="8">
        <v>0</v>
      </c>
      <c r="H54" s="8">
        <v>0</v>
      </c>
      <c r="I54" s="8">
        <v>0</v>
      </c>
      <c r="J54" s="8">
        <v>0</v>
      </c>
      <c r="K54" s="8">
        <v>0</v>
      </c>
      <c r="L54" s="8">
        <v>0</v>
      </c>
      <c r="M54" s="59">
        <v>0</v>
      </c>
      <c r="N54" s="144">
        <v>0</v>
      </c>
      <c r="O54" s="59">
        <v>0</v>
      </c>
      <c r="P54" s="8">
        <v>0</v>
      </c>
      <c r="Q54" s="59">
        <v>0</v>
      </c>
      <c r="R54" s="8">
        <v>0</v>
      </c>
      <c r="S54" s="59">
        <v>0</v>
      </c>
      <c r="T54" s="8">
        <f t="shared" si="4"/>
        <v>3.2693208500000002</v>
      </c>
      <c r="U54" s="59" t="s">
        <v>524</v>
      </c>
      <c r="V54" s="144">
        <f t="shared" si="3"/>
        <v>3.2693208500000002</v>
      </c>
      <c r="W54" s="59" t="s">
        <v>524</v>
      </c>
      <c r="X54" s="8">
        <v>0</v>
      </c>
      <c r="Y54" s="59" t="s">
        <v>59</v>
      </c>
      <c r="Z54" s="8">
        <v>0</v>
      </c>
      <c r="AA54" s="59" t="s">
        <v>59</v>
      </c>
      <c r="AB54" s="8">
        <v>0</v>
      </c>
      <c r="AC54" s="59">
        <v>0</v>
      </c>
      <c r="AD54" s="144">
        <v>0</v>
      </c>
      <c r="AE54" s="59">
        <v>0</v>
      </c>
      <c r="AF54" s="8">
        <v>0</v>
      </c>
      <c r="AG54" s="59">
        <v>0</v>
      </c>
      <c r="AH54" s="8">
        <v>0</v>
      </c>
      <c r="AI54" s="59">
        <v>0</v>
      </c>
      <c r="AJ54" s="143">
        <f t="shared" si="2"/>
        <v>3.2693208500000002</v>
      </c>
      <c r="AK54" s="143">
        <f t="shared" si="2"/>
        <v>3.2693208500000002</v>
      </c>
    </row>
    <row r="55" spans="1:37" x14ac:dyDescent="0.25">
      <c r="A55" s="68" t="s">
        <v>366</v>
      </c>
      <c r="B55" s="69" t="s">
        <v>367</v>
      </c>
      <c r="C55" s="8">
        <v>0</v>
      </c>
      <c r="D55" s="8">
        <v>0</v>
      </c>
      <c r="E55" s="8">
        <v>0</v>
      </c>
      <c r="F55" s="8">
        <v>0</v>
      </c>
      <c r="G55" s="8">
        <v>0</v>
      </c>
      <c r="H55" s="8">
        <v>0</v>
      </c>
      <c r="I55" s="8">
        <v>0</v>
      </c>
      <c r="J55" s="8">
        <v>0</v>
      </c>
      <c r="K55" s="8">
        <v>0</v>
      </c>
      <c r="L55" s="8">
        <v>0</v>
      </c>
      <c r="M55" s="59">
        <v>0</v>
      </c>
      <c r="N55" s="144">
        <v>0</v>
      </c>
      <c r="O55" s="59">
        <v>0</v>
      </c>
      <c r="P55" s="8">
        <v>0</v>
      </c>
      <c r="Q55" s="59">
        <v>0</v>
      </c>
      <c r="R55" s="8">
        <v>0</v>
      </c>
      <c r="S55" s="59">
        <v>0</v>
      </c>
      <c r="T55" s="8">
        <f t="shared" si="4"/>
        <v>0</v>
      </c>
      <c r="U55" s="59" t="s">
        <v>524</v>
      </c>
      <c r="V55" s="144">
        <f t="shared" si="3"/>
        <v>0</v>
      </c>
      <c r="W55" s="59" t="s">
        <v>524</v>
      </c>
      <c r="X55" s="8">
        <v>0</v>
      </c>
      <c r="Y55" s="59" t="s">
        <v>59</v>
      </c>
      <c r="Z55" s="8">
        <v>0</v>
      </c>
      <c r="AA55" s="59" t="s">
        <v>59</v>
      </c>
      <c r="AB55" s="8">
        <v>0</v>
      </c>
      <c r="AC55" s="59">
        <v>0</v>
      </c>
      <c r="AD55" s="144">
        <v>0</v>
      </c>
      <c r="AE55" s="59">
        <v>0</v>
      </c>
      <c r="AF55" s="8">
        <v>0</v>
      </c>
      <c r="AG55" s="59">
        <v>0</v>
      </c>
      <c r="AH55" s="8">
        <v>0</v>
      </c>
      <c r="AI55" s="59">
        <v>0</v>
      </c>
      <c r="AJ55" s="143">
        <f t="shared" si="2"/>
        <v>0</v>
      </c>
      <c r="AK55" s="143">
        <f t="shared" si="2"/>
        <v>0</v>
      </c>
    </row>
    <row r="56" spans="1:37" x14ac:dyDescent="0.25">
      <c r="A56" s="68" t="s">
        <v>368</v>
      </c>
      <c r="B56" s="70" t="s">
        <v>369</v>
      </c>
      <c r="C56" s="8">
        <f>0.63+0.4</f>
        <v>1.03</v>
      </c>
      <c r="D56" s="8">
        <f>0.63+0.4</f>
        <v>1.03</v>
      </c>
      <c r="E56" s="8">
        <v>0</v>
      </c>
      <c r="F56" s="8">
        <v>0</v>
      </c>
      <c r="G56" s="8">
        <v>0</v>
      </c>
      <c r="H56" s="8">
        <v>0</v>
      </c>
      <c r="I56" s="8">
        <v>0</v>
      </c>
      <c r="J56" s="8">
        <v>0</v>
      </c>
      <c r="K56" s="8">
        <v>0</v>
      </c>
      <c r="L56" s="8">
        <v>0</v>
      </c>
      <c r="M56" s="59">
        <v>0</v>
      </c>
      <c r="N56" s="144">
        <v>0</v>
      </c>
      <c r="O56" s="59">
        <v>0</v>
      </c>
      <c r="P56" s="8">
        <v>0</v>
      </c>
      <c r="Q56" s="59">
        <v>0</v>
      </c>
      <c r="R56" s="8">
        <v>0</v>
      </c>
      <c r="S56" s="59">
        <v>0</v>
      </c>
      <c r="T56" s="8">
        <f t="shared" si="4"/>
        <v>1.03</v>
      </c>
      <c r="U56" s="59" t="s">
        <v>524</v>
      </c>
      <c r="V56" s="144">
        <f t="shared" si="3"/>
        <v>1.03</v>
      </c>
      <c r="W56" s="59" t="s">
        <v>524</v>
      </c>
      <c r="X56" s="8">
        <v>0</v>
      </c>
      <c r="Y56" s="59" t="s">
        <v>59</v>
      </c>
      <c r="Z56" s="8">
        <v>0</v>
      </c>
      <c r="AA56" s="59" t="s">
        <v>59</v>
      </c>
      <c r="AB56" s="8">
        <v>0</v>
      </c>
      <c r="AC56" s="59">
        <v>0</v>
      </c>
      <c r="AD56" s="144">
        <v>0</v>
      </c>
      <c r="AE56" s="59">
        <v>0</v>
      </c>
      <c r="AF56" s="8">
        <v>0</v>
      </c>
      <c r="AG56" s="59">
        <v>0</v>
      </c>
      <c r="AH56" s="8">
        <v>0</v>
      </c>
      <c r="AI56" s="59">
        <v>0</v>
      </c>
      <c r="AJ56" s="143">
        <f t="shared" si="2"/>
        <v>1.03</v>
      </c>
      <c r="AK56" s="143">
        <f t="shared" si="2"/>
        <v>1.03</v>
      </c>
    </row>
    <row r="57" spans="1:37" x14ac:dyDescent="0.25">
      <c r="A57" s="68" t="s">
        <v>370</v>
      </c>
      <c r="B57" s="70" t="s">
        <v>371</v>
      </c>
      <c r="C57" s="8">
        <v>0</v>
      </c>
      <c r="D57" s="8">
        <v>0</v>
      </c>
      <c r="E57" s="8">
        <v>0</v>
      </c>
      <c r="F57" s="8">
        <v>0</v>
      </c>
      <c r="G57" s="8">
        <v>0</v>
      </c>
      <c r="H57" s="8">
        <v>0</v>
      </c>
      <c r="I57" s="8">
        <v>0</v>
      </c>
      <c r="J57" s="8">
        <v>0</v>
      </c>
      <c r="K57" s="8">
        <v>0</v>
      </c>
      <c r="L57" s="8">
        <v>0</v>
      </c>
      <c r="M57" s="59">
        <v>0</v>
      </c>
      <c r="N57" s="144">
        <v>0</v>
      </c>
      <c r="O57" s="59">
        <v>0</v>
      </c>
      <c r="P57" s="8">
        <v>0</v>
      </c>
      <c r="Q57" s="59">
        <v>0</v>
      </c>
      <c r="R57" s="8">
        <v>0</v>
      </c>
      <c r="S57" s="59">
        <v>0</v>
      </c>
      <c r="T57" s="8">
        <f t="shared" si="4"/>
        <v>0</v>
      </c>
      <c r="U57" s="59" t="s">
        <v>524</v>
      </c>
      <c r="V57" s="144">
        <f t="shared" si="3"/>
        <v>0</v>
      </c>
      <c r="W57" s="59" t="s">
        <v>524</v>
      </c>
      <c r="X57" s="8">
        <v>0</v>
      </c>
      <c r="Y57" s="59" t="s">
        <v>59</v>
      </c>
      <c r="Z57" s="8">
        <v>0</v>
      </c>
      <c r="AA57" s="59" t="s">
        <v>59</v>
      </c>
      <c r="AB57" s="8">
        <v>0</v>
      </c>
      <c r="AC57" s="59">
        <v>0</v>
      </c>
      <c r="AD57" s="144">
        <v>0</v>
      </c>
      <c r="AE57" s="59">
        <v>0</v>
      </c>
      <c r="AF57" s="8">
        <v>0</v>
      </c>
      <c r="AG57" s="59">
        <v>0</v>
      </c>
      <c r="AH57" s="8">
        <v>0</v>
      </c>
      <c r="AI57" s="59">
        <v>0</v>
      </c>
      <c r="AJ57" s="143">
        <f t="shared" si="2"/>
        <v>0</v>
      </c>
      <c r="AK57" s="143">
        <f t="shared" si="2"/>
        <v>0</v>
      </c>
    </row>
    <row r="58" spans="1:37" x14ac:dyDescent="0.25">
      <c r="A58" s="68" t="s">
        <v>372</v>
      </c>
      <c r="B58" s="70" t="s">
        <v>373</v>
      </c>
      <c r="C58" s="8">
        <f>C39+C41</f>
        <v>0</v>
      </c>
      <c r="D58" s="8">
        <f>D39+D41</f>
        <v>0</v>
      </c>
      <c r="E58" s="8">
        <v>0</v>
      </c>
      <c r="F58" s="8">
        <v>0</v>
      </c>
      <c r="G58" s="8">
        <v>0</v>
      </c>
      <c r="H58" s="8">
        <v>0</v>
      </c>
      <c r="I58" s="8">
        <v>0</v>
      </c>
      <c r="J58" s="8">
        <v>0</v>
      </c>
      <c r="K58" s="8">
        <v>0</v>
      </c>
      <c r="L58" s="8">
        <v>0</v>
      </c>
      <c r="M58" s="59">
        <v>0</v>
      </c>
      <c r="N58" s="144">
        <v>0</v>
      </c>
      <c r="O58" s="59">
        <v>0</v>
      </c>
      <c r="P58" s="8">
        <v>0</v>
      </c>
      <c r="Q58" s="59">
        <v>0</v>
      </c>
      <c r="R58" s="8">
        <v>0</v>
      </c>
      <c r="S58" s="59">
        <v>0</v>
      </c>
      <c r="T58" s="8">
        <f t="shared" si="4"/>
        <v>0</v>
      </c>
      <c r="U58" s="59" t="s">
        <v>524</v>
      </c>
      <c r="V58" s="144">
        <f t="shared" si="3"/>
        <v>0</v>
      </c>
      <c r="W58" s="59" t="s">
        <v>524</v>
      </c>
      <c r="X58" s="8">
        <v>0</v>
      </c>
      <c r="Y58" s="59" t="s">
        <v>59</v>
      </c>
      <c r="Z58" s="8">
        <v>0</v>
      </c>
      <c r="AA58" s="59" t="s">
        <v>59</v>
      </c>
      <c r="AB58" s="8">
        <v>0</v>
      </c>
      <c r="AC58" s="59">
        <v>0</v>
      </c>
      <c r="AD58" s="144">
        <v>0</v>
      </c>
      <c r="AE58" s="59">
        <v>0</v>
      </c>
      <c r="AF58" s="8">
        <v>0</v>
      </c>
      <c r="AG58" s="59">
        <v>0</v>
      </c>
      <c r="AH58" s="8">
        <v>0</v>
      </c>
      <c r="AI58" s="59">
        <v>0</v>
      </c>
      <c r="AJ58" s="143">
        <f t="shared" si="2"/>
        <v>0</v>
      </c>
      <c r="AK58" s="143">
        <f t="shared" si="2"/>
        <v>0</v>
      </c>
    </row>
    <row r="59" spans="1:37" x14ac:dyDescent="0.25">
      <c r="A59" s="68" t="s">
        <v>374</v>
      </c>
      <c r="B59" s="70" t="s">
        <v>350</v>
      </c>
      <c r="C59" s="8">
        <v>0</v>
      </c>
      <c r="D59" s="8">
        <v>0</v>
      </c>
      <c r="E59" s="8">
        <v>0</v>
      </c>
      <c r="F59" s="8">
        <v>0</v>
      </c>
      <c r="G59" s="8">
        <v>0</v>
      </c>
      <c r="H59" s="8">
        <v>0</v>
      </c>
      <c r="I59" s="8">
        <v>0</v>
      </c>
      <c r="J59" s="8">
        <v>0</v>
      </c>
      <c r="K59" s="8">
        <v>0</v>
      </c>
      <c r="L59" s="8">
        <v>0</v>
      </c>
      <c r="M59" s="59">
        <v>0</v>
      </c>
      <c r="N59" s="144">
        <v>0</v>
      </c>
      <c r="O59" s="59">
        <v>0</v>
      </c>
      <c r="P59" s="8">
        <v>0</v>
      </c>
      <c r="Q59" s="59">
        <v>0</v>
      </c>
      <c r="R59" s="8">
        <v>0</v>
      </c>
      <c r="S59" s="59">
        <v>0</v>
      </c>
      <c r="T59" s="8">
        <f t="shared" si="4"/>
        <v>0</v>
      </c>
      <c r="U59" s="59" t="s">
        <v>524</v>
      </c>
      <c r="V59" s="144">
        <f t="shared" si="3"/>
        <v>0</v>
      </c>
      <c r="W59" s="59" t="s">
        <v>524</v>
      </c>
      <c r="X59" s="8">
        <v>0</v>
      </c>
      <c r="Y59" s="59" t="s">
        <v>59</v>
      </c>
      <c r="Z59" s="8">
        <v>0</v>
      </c>
      <c r="AA59" s="59" t="s">
        <v>59</v>
      </c>
      <c r="AB59" s="8">
        <v>0</v>
      </c>
      <c r="AC59" s="59">
        <v>0</v>
      </c>
      <c r="AD59" s="144">
        <v>0</v>
      </c>
      <c r="AE59" s="59">
        <v>0</v>
      </c>
      <c r="AF59" s="8">
        <v>0</v>
      </c>
      <c r="AG59" s="59">
        <v>0</v>
      </c>
      <c r="AH59" s="8">
        <v>0</v>
      </c>
      <c r="AI59" s="59">
        <v>0</v>
      </c>
      <c r="AJ59" s="143">
        <f t="shared" si="2"/>
        <v>0</v>
      </c>
      <c r="AK59" s="143">
        <f t="shared" si="2"/>
        <v>0</v>
      </c>
    </row>
    <row r="60" spans="1:37" x14ac:dyDescent="0.25">
      <c r="A60" s="68" t="s">
        <v>375</v>
      </c>
      <c r="B60" s="70" t="s">
        <v>352</v>
      </c>
      <c r="C60" s="8">
        <v>0</v>
      </c>
      <c r="D60" s="8">
        <v>0</v>
      </c>
      <c r="E60" s="8">
        <v>0</v>
      </c>
      <c r="F60" s="8">
        <v>0</v>
      </c>
      <c r="G60" s="8">
        <v>0</v>
      </c>
      <c r="H60" s="8">
        <v>0</v>
      </c>
      <c r="I60" s="8">
        <v>0</v>
      </c>
      <c r="J60" s="8">
        <v>0</v>
      </c>
      <c r="K60" s="8">
        <v>0</v>
      </c>
      <c r="L60" s="8">
        <v>0</v>
      </c>
      <c r="M60" s="59">
        <v>0</v>
      </c>
      <c r="N60" s="144">
        <v>0</v>
      </c>
      <c r="O60" s="59">
        <v>0</v>
      </c>
      <c r="P60" s="8">
        <v>0</v>
      </c>
      <c r="Q60" s="59">
        <v>0</v>
      </c>
      <c r="R60" s="8">
        <v>0</v>
      </c>
      <c r="S60" s="59">
        <v>0</v>
      </c>
      <c r="T60" s="8">
        <f t="shared" si="4"/>
        <v>0</v>
      </c>
      <c r="U60" s="59" t="s">
        <v>524</v>
      </c>
      <c r="V60" s="144">
        <f t="shared" si="3"/>
        <v>0</v>
      </c>
      <c r="W60" s="59" t="s">
        <v>524</v>
      </c>
      <c r="X60" s="8">
        <v>0</v>
      </c>
      <c r="Y60" s="59" t="s">
        <v>59</v>
      </c>
      <c r="Z60" s="8">
        <v>0</v>
      </c>
      <c r="AA60" s="59" t="s">
        <v>59</v>
      </c>
      <c r="AB60" s="8">
        <v>0</v>
      </c>
      <c r="AC60" s="59">
        <v>0</v>
      </c>
      <c r="AD60" s="144">
        <v>0</v>
      </c>
      <c r="AE60" s="59">
        <v>0</v>
      </c>
      <c r="AF60" s="8">
        <v>0</v>
      </c>
      <c r="AG60" s="59">
        <v>0</v>
      </c>
      <c r="AH60" s="8">
        <v>0</v>
      </c>
      <c r="AI60" s="59">
        <v>0</v>
      </c>
      <c r="AJ60" s="143">
        <f t="shared" si="2"/>
        <v>0</v>
      </c>
      <c r="AK60" s="143">
        <f t="shared" si="2"/>
        <v>0</v>
      </c>
    </row>
    <row r="61" spans="1:37" ht="36.75" customHeight="1" x14ac:dyDescent="0.25">
      <c r="A61" s="66" t="s">
        <v>20</v>
      </c>
      <c r="B61" s="71" t="s">
        <v>376</v>
      </c>
      <c r="C61" s="8">
        <v>0</v>
      </c>
      <c r="D61" s="8">
        <v>0</v>
      </c>
      <c r="E61" s="8">
        <v>0</v>
      </c>
      <c r="F61" s="8">
        <v>0</v>
      </c>
      <c r="G61" s="8">
        <v>0</v>
      </c>
      <c r="H61" s="8">
        <v>0</v>
      </c>
      <c r="I61" s="8">
        <v>0</v>
      </c>
      <c r="J61" s="8">
        <v>0</v>
      </c>
      <c r="K61" s="8">
        <v>0</v>
      </c>
      <c r="L61" s="8">
        <v>0</v>
      </c>
      <c r="M61" s="8">
        <v>0</v>
      </c>
      <c r="N61" s="144">
        <v>0</v>
      </c>
      <c r="O61" s="8">
        <v>0</v>
      </c>
      <c r="P61" s="8">
        <v>0</v>
      </c>
      <c r="Q61" s="8">
        <v>0</v>
      </c>
      <c r="R61" s="8">
        <v>0</v>
      </c>
      <c r="S61" s="8">
        <v>0</v>
      </c>
      <c r="T61" s="8">
        <f t="shared" si="4"/>
        <v>0</v>
      </c>
      <c r="U61" s="59" t="s">
        <v>524</v>
      </c>
      <c r="V61" s="144">
        <f t="shared" si="3"/>
        <v>0</v>
      </c>
      <c r="W61" s="59" t="s">
        <v>524</v>
      </c>
      <c r="X61" s="8">
        <v>0</v>
      </c>
      <c r="Y61" s="59" t="s">
        <v>59</v>
      </c>
      <c r="Z61" s="8">
        <v>0</v>
      </c>
      <c r="AA61" s="59" t="s">
        <v>59</v>
      </c>
      <c r="AB61" s="8">
        <v>0</v>
      </c>
      <c r="AC61" s="8">
        <v>0</v>
      </c>
      <c r="AD61" s="144">
        <v>0</v>
      </c>
      <c r="AE61" s="8">
        <v>0</v>
      </c>
      <c r="AF61" s="8">
        <v>0</v>
      </c>
      <c r="AG61" s="8">
        <v>0</v>
      </c>
      <c r="AH61" s="8">
        <v>0</v>
      </c>
      <c r="AI61" s="8">
        <v>0</v>
      </c>
      <c r="AJ61" s="143">
        <f t="shared" si="2"/>
        <v>0</v>
      </c>
      <c r="AK61" s="143">
        <f t="shared" si="2"/>
        <v>0</v>
      </c>
    </row>
    <row r="62" spans="1:37" x14ac:dyDescent="0.25">
      <c r="A62" s="66" t="s">
        <v>23</v>
      </c>
      <c r="B62" s="67" t="s">
        <v>377</v>
      </c>
      <c r="C62" s="59" t="s">
        <v>197</v>
      </c>
      <c r="D62" s="59" t="s">
        <v>197</v>
      </c>
      <c r="E62" s="59" t="s">
        <v>197</v>
      </c>
      <c r="F62" s="59" t="s">
        <v>197</v>
      </c>
      <c r="G62" s="59" t="s">
        <v>197</v>
      </c>
      <c r="H62" s="59"/>
      <c r="I62" s="59"/>
      <c r="J62" s="59"/>
      <c r="K62" s="59"/>
      <c r="L62" s="59"/>
      <c r="M62" s="59"/>
      <c r="N62" s="59"/>
      <c r="O62" s="59"/>
      <c r="P62" s="59"/>
      <c r="Q62" s="59"/>
      <c r="R62" s="59"/>
      <c r="S62" s="59"/>
      <c r="T62" s="8" t="str">
        <f t="shared" si="4"/>
        <v>-</v>
      </c>
      <c r="U62" s="59" t="s">
        <v>524</v>
      </c>
      <c r="V62" s="144" t="str">
        <f t="shared" si="3"/>
        <v>-</v>
      </c>
      <c r="W62" s="59" t="s">
        <v>524</v>
      </c>
      <c r="X62" s="8">
        <v>0</v>
      </c>
      <c r="Y62" s="59" t="s">
        <v>59</v>
      </c>
      <c r="Z62" s="8">
        <v>0</v>
      </c>
      <c r="AA62" s="59" t="s">
        <v>59</v>
      </c>
      <c r="AB62" s="59"/>
      <c r="AC62" s="59"/>
      <c r="AD62" s="59"/>
      <c r="AE62" s="59"/>
      <c r="AF62" s="59"/>
      <c r="AG62" s="59"/>
      <c r="AH62" s="59"/>
      <c r="AI62" s="59"/>
      <c r="AJ62" s="143" t="str">
        <f t="shared" si="2"/>
        <v>-</v>
      </c>
      <c r="AK62" s="143" t="str">
        <f t="shared" si="2"/>
        <v>-</v>
      </c>
    </row>
    <row r="63" spans="1:37" x14ac:dyDescent="0.25">
      <c r="A63" s="68" t="s">
        <v>378</v>
      </c>
      <c r="B63" s="70" t="s">
        <v>355</v>
      </c>
      <c r="C63" s="8">
        <v>0</v>
      </c>
      <c r="D63" s="8">
        <v>0</v>
      </c>
      <c r="E63" s="8">
        <v>0</v>
      </c>
      <c r="F63" s="8">
        <v>0</v>
      </c>
      <c r="G63" s="8">
        <v>0</v>
      </c>
      <c r="H63" s="8">
        <v>0</v>
      </c>
      <c r="I63" s="8">
        <v>0</v>
      </c>
      <c r="J63" s="8">
        <v>0</v>
      </c>
      <c r="K63" s="8">
        <v>0</v>
      </c>
      <c r="L63" s="8">
        <v>0</v>
      </c>
      <c r="M63" s="59">
        <v>0</v>
      </c>
      <c r="N63" s="8">
        <v>0</v>
      </c>
      <c r="O63" s="59">
        <v>0</v>
      </c>
      <c r="P63" s="8">
        <v>0</v>
      </c>
      <c r="Q63" s="59">
        <v>0</v>
      </c>
      <c r="R63" s="8">
        <v>0</v>
      </c>
      <c r="S63" s="59">
        <v>0</v>
      </c>
      <c r="T63" s="8">
        <f t="shared" si="4"/>
        <v>0</v>
      </c>
      <c r="U63" s="59" t="s">
        <v>524</v>
      </c>
      <c r="V63" s="144">
        <f t="shared" si="3"/>
        <v>0</v>
      </c>
      <c r="W63" s="59" t="s">
        <v>524</v>
      </c>
      <c r="X63" s="8">
        <v>0</v>
      </c>
      <c r="Y63" s="59" t="s">
        <v>59</v>
      </c>
      <c r="Z63" s="8">
        <v>0</v>
      </c>
      <c r="AA63" s="59" t="s">
        <v>59</v>
      </c>
      <c r="AB63" s="8">
        <v>0</v>
      </c>
      <c r="AC63" s="59">
        <v>0</v>
      </c>
      <c r="AD63" s="8">
        <v>0</v>
      </c>
      <c r="AE63" s="59">
        <v>0</v>
      </c>
      <c r="AF63" s="8">
        <v>0</v>
      </c>
      <c r="AG63" s="59">
        <v>0</v>
      </c>
      <c r="AH63" s="8">
        <v>0</v>
      </c>
      <c r="AI63" s="59">
        <v>0</v>
      </c>
      <c r="AJ63" s="143">
        <f t="shared" si="2"/>
        <v>0</v>
      </c>
      <c r="AK63" s="143">
        <f t="shared" si="2"/>
        <v>0</v>
      </c>
    </row>
    <row r="64" spans="1:37" x14ac:dyDescent="0.25">
      <c r="A64" s="68" t="s">
        <v>379</v>
      </c>
      <c r="B64" s="70" t="s">
        <v>340</v>
      </c>
      <c r="C64" s="144">
        <v>0</v>
      </c>
      <c r="D64" s="144">
        <v>0</v>
      </c>
      <c r="E64" s="8">
        <v>0</v>
      </c>
      <c r="F64" s="8">
        <v>0</v>
      </c>
      <c r="G64" s="8">
        <v>0</v>
      </c>
      <c r="H64" s="8">
        <v>0</v>
      </c>
      <c r="I64" s="8">
        <v>0</v>
      </c>
      <c r="J64" s="8">
        <v>0</v>
      </c>
      <c r="K64" s="8">
        <v>0</v>
      </c>
      <c r="L64" s="8">
        <v>0</v>
      </c>
      <c r="M64" s="59">
        <v>0</v>
      </c>
      <c r="N64" s="8">
        <v>0</v>
      </c>
      <c r="O64" s="59">
        <v>0</v>
      </c>
      <c r="P64" s="8">
        <v>0</v>
      </c>
      <c r="Q64" s="59">
        <v>0</v>
      </c>
      <c r="R64" s="8">
        <v>0</v>
      </c>
      <c r="S64" s="59">
        <v>0</v>
      </c>
      <c r="T64" s="8">
        <f t="shared" si="4"/>
        <v>0</v>
      </c>
      <c r="U64" s="59" t="s">
        <v>524</v>
      </c>
      <c r="V64" s="144">
        <f t="shared" si="3"/>
        <v>0</v>
      </c>
      <c r="W64" s="59" t="s">
        <v>524</v>
      </c>
      <c r="X64" s="8">
        <v>0</v>
      </c>
      <c r="Y64" s="59" t="s">
        <v>59</v>
      </c>
      <c r="Z64" s="8">
        <v>0</v>
      </c>
      <c r="AA64" s="59" t="s">
        <v>59</v>
      </c>
      <c r="AB64" s="8">
        <v>0</v>
      </c>
      <c r="AC64" s="59">
        <v>0</v>
      </c>
      <c r="AD64" s="8">
        <v>0</v>
      </c>
      <c r="AE64" s="59">
        <v>0</v>
      </c>
      <c r="AF64" s="8">
        <v>0</v>
      </c>
      <c r="AG64" s="59">
        <v>0</v>
      </c>
      <c r="AH64" s="8">
        <v>0</v>
      </c>
      <c r="AI64" s="59">
        <v>0</v>
      </c>
      <c r="AJ64" s="143">
        <f t="shared" si="2"/>
        <v>0</v>
      </c>
      <c r="AK64" s="143">
        <f t="shared" si="2"/>
        <v>0</v>
      </c>
    </row>
    <row r="65" spans="1:37" x14ac:dyDescent="0.25">
      <c r="A65" s="68" t="s">
        <v>380</v>
      </c>
      <c r="B65" s="70" t="s">
        <v>342</v>
      </c>
      <c r="C65" s="8">
        <v>0</v>
      </c>
      <c r="D65" s="8">
        <v>0</v>
      </c>
      <c r="E65" s="8">
        <v>0</v>
      </c>
      <c r="F65" s="8">
        <v>0</v>
      </c>
      <c r="G65" s="8">
        <v>0</v>
      </c>
      <c r="H65" s="8">
        <v>0</v>
      </c>
      <c r="I65" s="8">
        <v>0</v>
      </c>
      <c r="J65" s="8">
        <v>0</v>
      </c>
      <c r="K65" s="8">
        <v>0</v>
      </c>
      <c r="L65" s="8">
        <v>0</v>
      </c>
      <c r="M65" s="59">
        <v>0</v>
      </c>
      <c r="N65" s="8">
        <v>0</v>
      </c>
      <c r="O65" s="59">
        <v>0</v>
      </c>
      <c r="P65" s="8">
        <v>0</v>
      </c>
      <c r="Q65" s="59">
        <v>0</v>
      </c>
      <c r="R65" s="8">
        <v>0</v>
      </c>
      <c r="S65" s="59">
        <v>0</v>
      </c>
      <c r="T65" s="8">
        <f t="shared" si="4"/>
        <v>0</v>
      </c>
      <c r="U65" s="59" t="s">
        <v>524</v>
      </c>
      <c r="V65" s="144">
        <f t="shared" si="3"/>
        <v>0</v>
      </c>
      <c r="W65" s="59" t="s">
        <v>524</v>
      </c>
      <c r="X65" s="8">
        <v>0</v>
      </c>
      <c r="Y65" s="59" t="s">
        <v>59</v>
      </c>
      <c r="Z65" s="8">
        <v>0</v>
      </c>
      <c r="AA65" s="59" t="s">
        <v>59</v>
      </c>
      <c r="AB65" s="8">
        <v>0</v>
      </c>
      <c r="AC65" s="59">
        <v>0</v>
      </c>
      <c r="AD65" s="8">
        <v>0</v>
      </c>
      <c r="AE65" s="59">
        <v>0</v>
      </c>
      <c r="AF65" s="8">
        <v>0</v>
      </c>
      <c r="AG65" s="59">
        <v>0</v>
      </c>
      <c r="AH65" s="8">
        <v>0</v>
      </c>
      <c r="AI65" s="59">
        <v>0</v>
      </c>
      <c r="AJ65" s="143">
        <f t="shared" si="2"/>
        <v>0</v>
      </c>
      <c r="AK65" s="143">
        <f t="shared" si="2"/>
        <v>0</v>
      </c>
    </row>
    <row r="66" spans="1:37" x14ac:dyDescent="0.25">
      <c r="A66" s="68" t="s">
        <v>381</v>
      </c>
      <c r="B66" s="70" t="s">
        <v>382</v>
      </c>
      <c r="C66" s="144">
        <v>0</v>
      </c>
      <c r="D66" s="144">
        <v>0</v>
      </c>
      <c r="E66" s="8">
        <v>0</v>
      </c>
      <c r="F66" s="8">
        <v>0</v>
      </c>
      <c r="G66" s="8">
        <v>0</v>
      </c>
      <c r="H66" s="8">
        <v>0</v>
      </c>
      <c r="I66" s="8">
        <v>0</v>
      </c>
      <c r="J66" s="8">
        <v>0</v>
      </c>
      <c r="K66" s="8">
        <v>0</v>
      </c>
      <c r="L66" s="8">
        <v>0</v>
      </c>
      <c r="M66" s="59">
        <v>0</v>
      </c>
      <c r="N66" s="8">
        <v>0</v>
      </c>
      <c r="O66" s="59">
        <v>0</v>
      </c>
      <c r="P66" s="8">
        <v>0</v>
      </c>
      <c r="Q66" s="59">
        <v>0</v>
      </c>
      <c r="R66" s="8">
        <v>0</v>
      </c>
      <c r="S66" s="59">
        <v>0</v>
      </c>
      <c r="T66" s="8">
        <f t="shared" si="4"/>
        <v>0</v>
      </c>
      <c r="U66" s="59" t="s">
        <v>524</v>
      </c>
      <c r="V66" s="144">
        <f t="shared" si="3"/>
        <v>0</v>
      </c>
      <c r="W66" s="59" t="s">
        <v>524</v>
      </c>
      <c r="X66" s="8">
        <v>0</v>
      </c>
      <c r="Y66" s="59" t="s">
        <v>59</v>
      </c>
      <c r="Z66" s="8">
        <v>0</v>
      </c>
      <c r="AA66" s="59" t="s">
        <v>59</v>
      </c>
      <c r="AB66" s="8">
        <v>0</v>
      </c>
      <c r="AC66" s="59">
        <v>0</v>
      </c>
      <c r="AD66" s="8">
        <v>0</v>
      </c>
      <c r="AE66" s="59">
        <v>0</v>
      </c>
      <c r="AF66" s="8">
        <v>0</v>
      </c>
      <c r="AG66" s="59">
        <v>0</v>
      </c>
      <c r="AH66" s="8">
        <v>0</v>
      </c>
      <c r="AI66" s="59">
        <v>0</v>
      </c>
      <c r="AJ66" s="143">
        <f t="shared" si="2"/>
        <v>0</v>
      </c>
      <c r="AK66" s="143">
        <f t="shared" si="2"/>
        <v>0</v>
      </c>
    </row>
    <row r="67" spans="1:37" x14ac:dyDescent="0.25">
      <c r="A67" s="68" t="s">
        <v>383</v>
      </c>
      <c r="B67" s="70" t="s">
        <v>350</v>
      </c>
      <c r="C67" s="144">
        <v>0</v>
      </c>
      <c r="D67" s="144">
        <v>0</v>
      </c>
      <c r="E67" s="8">
        <v>0</v>
      </c>
      <c r="F67" s="8">
        <v>0</v>
      </c>
      <c r="G67" s="8">
        <v>0</v>
      </c>
      <c r="H67" s="8">
        <v>0</v>
      </c>
      <c r="I67" s="8">
        <v>0</v>
      </c>
      <c r="J67" s="8">
        <v>0</v>
      </c>
      <c r="K67" s="8">
        <v>0</v>
      </c>
      <c r="L67" s="8">
        <v>0</v>
      </c>
      <c r="M67" s="59">
        <v>0</v>
      </c>
      <c r="N67" s="8">
        <v>0</v>
      </c>
      <c r="O67" s="59">
        <v>0</v>
      </c>
      <c r="P67" s="8">
        <v>0</v>
      </c>
      <c r="Q67" s="59">
        <v>0</v>
      </c>
      <c r="R67" s="8">
        <v>0</v>
      </c>
      <c r="S67" s="59">
        <v>0</v>
      </c>
      <c r="T67" s="8">
        <f t="shared" si="4"/>
        <v>0</v>
      </c>
      <c r="U67" s="59" t="s">
        <v>524</v>
      </c>
      <c r="V67" s="144">
        <f t="shared" si="3"/>
        <v>0</v>
      </c>
      <c r="W67" s="59" t="s">
        <v>524</v>
      </c>
      <c r="X67" s="8">
        <v>0</v>
      </c>
      <c r="Y67" s="59" t="s">
        <v>59</v>
      </c>
      <c r="Z67" s="8">
        <v>0</v>
      </c>
      <c r="AA67" s="59" t="s">
        <v>59</v>
      </c>
      <c r="AB67" s="8">
        <v>0</v>
      </c>
      <c r="AC67" s="59">
        <v>0</v>
      </c>
      <c r="AD67" s="8">
        <v>0</v>
      </c>
      <c r="AE67" s="59">
        <v>0</v>
      </c>
      <c r="AF67" s="8">
        <v>0</v>
      </c>
      <c r="AG67" s="59">
        <v>0</v>
      </c>
      <c r="AH67" s="8">
        <v>0</v>
      </c>
      <c r="AI67" s="59">
        <v>0</v>
      </c>
      <c r="AJ67" s="143">
        <f t="shared" si="2"/>
        <v>0</v>
      </c>
      <c r="AK67" s="143">
        <f t="shared" si="2"/>
        <v>0</v>
      </c>
    </row>
    <row r="68" spans="1:37" x14ac:dyDescent="0.25">
      <c r="A68" s="68" t="s">
        <v>384</v>
      </c>
      <c r="B68" s="70" t="s">
        <v>352</v>
      </c>
      <c r="C68" s="144">
        <v>0</v>
      </c>
      <c r="D68" s="144">
        <v>0</v>
      </c>
      <c r="E68" s="8">
        <v>0</v>
      </c>
      <c r="F68" s="8">
        <v>0</v>
      </c>
      <c r="G68" s="8">
        <v>0</v>
      </c>
      <c r="H68" s="8">
        <v>0</v>
      </c>
      <c r="I68" s="8">
        <v>0</v>
      </c>
      <c r="J68" s="8">
        <v>0</v>
      </c>
      <c r="K68" s="8">
        <v>0</v>
      </c>
      <c r="L68" s="8">
        <v>0</v>
      </c>
      <c r="M68" s="59">
        <v>0</v>
      </c>
      <c r="N68" s="144">
        <v>0</v>
      </c>
      <c r="O68" s="59">
        <v>0</v>
      </c>
      <c r="P68" s="8">
        <v>0</v>
      </c>
      <c r="Q68" s="59">
        <v>0</v>
      </c>
      <c r="R68" s="8">
        <v>0</v>
      </c>
      <c r="S68" s="59">
        <v>0</v>
      </c>
      <c r="T68" s="8">
        <f t="shared" si="4"/>
        <v>0</v>
      </c>
      <c r="U68" s="59" t="s">
        <v>524</v>
      </c>
      <c r="V68" s="144">
        <f t="shared" si="3"/>
        <v>0</v>
      </c>
      <c r="W68" s="59" t="s">
        <v>524</v>
      </c>
      <c r="X68" s="8">
        <v>0</v>
      </c>
      <c r="Y68" s="59" t="s">
        <v>59</v>
      </c>
      <c r="Z68" s="8">
        <v>0</v>
      </c>
      <c r="AA68" s="59" t="s">
        <v>59</v>
      </c>
      <c r="AB68" s="8">
        <v>0</v>
      </c>
      <c r="AC68" s="59">
        <v>0</v>
      </c>
      <c r="AD68" s="144">
        <v>0</v>
      </c>
      <c r="AE68" s="59">
        <v>0</v>
      </c>
      <c r="AF68" s="8">
        <v>0</v>
      </c>
      <c r="AG68" s="59">
        <v>0</v>
      </c>
      <c r="AH68" s="8">
        <v>0</v>
      </c>
      <c r="AI68" s="59">
        <v>0</v>
      </c>
      <c r="AJ68" s="143">
        <f t="shared" si="2"/>
        <v>0</v>
      </c>
      <c r="AK68" s="143">
        <f t="shared" si="2"/>
        <v>0</v>
      </c>
    </row>
    <row r="69" spans="1:37" x14ac:dyDescent="0.25">
      <c r="A69" s="72"/>
      <c r="B69" s="73"/>
      <c r="C69" s="145"/>
      <c r="D69" s="74"/>
      <c r="E69" s="145"/>
      <c r="F69" s="145"/>
      <c r="G69" s="145"/>
      <c r="H69" s="145"/>
      <c r="I69" s="74"/>
      <c r="J69" s="74"/>
      <c r="K69" s="74"/>
      <c r="L69" s="145"/>
      <c r="M69" s="74"/>
      <c r="N69" s="74"/>
      <c r="O69" s="74"/>
      <c r="P69" s="145"/>
      <c r="Q69" s="74"/>
      <c r="R69" s="74"/>
      <c r="S69" s="74"/>
      <c r="T69" s="145"/>
      <c r="U69" s="74"/>
      <c r="V69" s="74"/>
      <c r="W69" s="74"/>
      <c r="X69" s="145"/>
      <c r="Y69" s="74"/>
      <c r="Z69" s="74"/>
      <c r="AA69" s="74"/>
      <c r="AB69" s="145"/>
      <c r="AC69" s="74"/>
    </row>
    <row r="70" spans="1:37" ht="18.75" customHeight="1" x14ac:dyDescent="0.25">
      <c r="B70" s="256"/>
      <c r="C70" s="256"/>
      <c r="D70" s="256"/>
      <c r="E70" s="256"/>
      <c r="F70" s="256"/>
      <c r="G70" s="256"/>
      <c r="H70" s="256"/>
      <c r="I70" s="256"/>
      <c r="J70" s="75"/>
      <c r="K70" s="75"/>
    </row>
    <row r="81" s="49" customFormat="1" x14ac:dyDescent="0.25"/>
    <row r="82" s="49" customFormat="1" x14ac:dyDescent="0.25"/>
    <row r="83" s="49" customFormat="1" x14ac:dyDescent="0.25"/>
    <row r="84" s="49" customFormat="1" x14ac:dyDescent="0.25"/>
    <row r="85" s="49" customFormat="1" x14ac:dyDescent="0.25"/>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2025-05-07T06:20:23Z</dcterms:modified>
</cp:coreProperties>
</file>